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项目计划表" sheetId="1" r:id="rId1"/>
    <sheet name="未整合资金" sheetId="2" r:id="rId2"/>
    <sheet name="使用资金合计" sheetId="3" r:id="rId3"/>
  </sheets>
  <definedNames>
    <definedName name="_xlnm._FilterDatabase" localSheetId="1" hidden="1">未整合资金!$A$5:$G$27</definedName>
    <definedName name="_xlnm._FilterDatabase" localSheetId="2" hidden="1">使用资金合计!$A$3:$D$14</definedName>
    <definedName name="_xlnm._FilterDatabase" localSheetId="0" hidden="1">项目计划表!$A$6:$AA$72</definedName>
    <definedName name="_xlnm.Print_Titles" localSheetId="0">项目计划表!$3:$5</definedName>
  </definedNames>
  <calcPr calcId="144525"/>
</workbook>
</file>

<file path=xl/sharedStrings.xml><?xml version="1.0" encoding="utf-8"?>
<sst xmlns="http://schemas.openxmlformats.org/spreadsheetml/2006/main" count="974" uniqueCount="483">
  <si>
    <t>提前下达莎车县2023年中央财政衔接推进乡村振兴补助资金项目计划表</t>
  </si>
  <si>
    <t>填报单位（盖章）：</t>
  </si>
  <si>
    <t>填报日期：       年   月   日</t>
  </si>
  <si>
    <t>序号</t>
  </si>
  <si>
    <t>项目库
编号</t>
  </si>
  <si>
    <t>项目名称</t>
  </si>
  <si>
    <t>项目
类别</t>
  </si>
  <si>
    <t>项目
子类型</t>
  </si>
  <si>
    <t>建设
性质</t>
  </si>
  <si>
    <t>实施地点</t>
  </si>
  <si>
    <t>主要建设内容</t>
  </si>
  <si>
    <t>建设
单位</t>
  </si>
  <si>
    <t>建设
规模</t>
  </si>
  <si>
    <t>资金规模及来源</t>
  </si>
  <si>
    <t>项目主管
部门</t>
  </si>
  <si>
    <t>责任人</t>
  </si>
  <si>
    <t>绩效目标</t>
  </si>
  <si>
    <t>入库时间</t>
  </si>
  <si>
    <t>审批文号</t>
  </si>
  <si>
    <t>备注</t>
  </si>
  <si>
    <t>合计</t>
  </si>
  <si>
    <t>财政衔接资金</t>
  </si>
  <si>
    <t>其他涉农
整合资金</t>
  </si>
  <si>
    <t>地方政府
债券资金</t>
  </si>
  <si>
    <t>其他资金</t>
  </si>
  <si>
    <t>小计</t>
  </si>
  <si>
    <t>巩固拓展脱贫攻坚成果同乡村振兴</t>
  </si>
  <si>
    <t>以工
代赈</t>
  </si>
  <si>
    <t>少数
民族
发展</t>
  </si>
  <si>
    <t>欠发达
国有
农场</t>
  </si>
  <si>
    <t>欠发达
国有
林场</t>
  </si>
  <si>
    <t>欠发达
国有
牧场</t>
  </si>
  <si>
    <t>SCX00004</t>
  </si>
  <si>
    <t>设施农业发展项目（一期）</t>
  </si>
  <si>
    <t>产业发展</t>
  </si>
  <si>
    <t>种植基地建设</t>
  </si>
  <si>
    <t>新建</t>
  </si>
  <si>
    <t>乌达力克镇（1）村</t>
  </si>
  <si>
    <t>计划投资：7602万元
建设内容：
1、新建50米的标准温室大棚362座，每座18万元，计划投资6516万元，其中：阿拉买提镇22座，计划投资396万元；艾力西湖镇50座，计划投资900万元；白什坎特镇30座，计划投资540万元；荒地镇42座，计划投资756万元；喀群乡25座，计划投资450万元；恰热克镇21座，计划投资378万元；塔尕尔其镇42座，计划投资756万元；乌达力克镇31座，计划投资558万元；伊什库力乡23座，计划投资414万元；依盖尔其镇26座，计划投资468万元；永安管理委员会28座，计划投资504万元；米夏镇22座，计划投资396万元。
2、为新建的362座温室大棚采购棉被、棚膜等物资，计划投资470.6万元。
3、为新建的362座温室大棚配套供水管网、电力、砂砾路等附属设施，计划投资615.4万元。</t>
  </si>
  <si>
    <t>座</t>
  </si>
  <si>
    <t>农业农村局</t>
  </si>
  <si>
    <t>刘勇</t>
  </si>
  <si>
    <t>经济效益：种植收入每棚≥1.5万元。
社会效益：1、通过项目的实施，提高产量，就业人员≥100人；2、反季节蔬菜贡献≥5%。</t>
  </si>
  <si>
    <t>2022.11.15</t>
  </si>
  <si>
    <t>莎党农领发【2022】41号</t>
  </si>
  <si>
    <t>SCX00079</t>
  </si>
  <si>
    <t>莎车县孜热甫夏提乡农业产业建设（温室大棚）项目</t>
  </si>
  <si>
    <t>计划投资：800万元
建设内容：
新建50米标准温室大棚38座，并配套供水管网并配套供水管网、电力、砂砾路等附属设施，采购棉被1140条，棚膜38张，卷帘机38套，每座投资21万元。计划投资800万元。</t>
  </si>
  <si>
    <t>经济效益：种植收入每棚≥1.5万元。
社会效益：1、通过建设温室大棚，促进产业发展，同时，项目建设带动灵活就业人数≥60人。</t>
  </si>
  <si>
    <t>SCX00036</t>
  </si>
  <si>
    <t>莎车县现代农业（肉羊）产业园建设项目</t>
  </si>
  <si>
    <t>产业园（区）</t>
  </si>
  <si>
    <t>续建</t>
  </si>
  <si>
    <t>孜热甫夏提乡</t>
  </si>
  <si>
    <t>计划投资：3500万元（项目总投资16801万元，其中2022年衔接资金安排12815.9万元，2023年计划安排衔接资金3500万元）
建设内容：
1、在肉羊繁育基地一区、三区新建羊舍26栋，建筑面积28080平方米,并配套供排水设施，每平方米1000元；
2、建设5个繁育区饲草料通道23400平方米，并配套药浴池2座、粪污处理池2座；
3、配套场外10kv高压电力设施，14km架空线路，配置23台250kv·A变压器。</t>
  </si>
  <si>
    <t>畜牧局</t>
  </si>
  <si>
    <t>王军红</t>
  </si>
  <si>
    <t>经济效益：脱贫户分红人数≥500人。
社会效益：依托良种繁育中心，带动群众发展多胎多羔羊养殖，不断提升标准化规模化养殖程度，促进带动脱贫户、监测户增收；脱贫户满意度≥95%。</t>
  </si>
  <si>
    <t>SCX00019</t>
  </si>
  <si>
    <t>巴旦姆授粉补助项目</t>
  </si>
  <si>
    <t>林草基地建设</t>
  </si>
  <si>
    <t>各乡镇（街道、管委会）</t>
  </si>
  <si>
    <t>计划投资：1000万元
建设内容：
对全县各乡镇脱贫户、监测户种植的巴旦姆果树花期进行蜜蜂授粉，授粉蜂箱计划12.5万箱，每箱蜂补助80元，计划投资1000万元。</t>
  </si>
  <si>
    <t>万箱</t>
  </si>
  <si>
    <t>社会效益：项目实施后，提高巴旦姆果树坐果率、果品产量，确保巴旦姆果树不因授粉造成果品产量下降，保障巴旦姆增产；受益脱贫户数≥4.3万户。
经济效益：每亩增收≥50元。</t>
  </si>
  <si>
    <t>SCX00033</t>
  </si>
  <si>
    <t>小型农田水利设施建设项目</t>
  </si>
  <si>
    <t>小型农田水利设施建设</t>
  </si>
  <si>
    <t>孜热甫夏提乡（7）村；亚喀艾日克乡（3）村</t>
  </si>
  <si>
    <t>计划投资：795.557万元（少数民族发展资金）
建设内容：
1、为孜热甫夏提乡7村建设防渗渠4.5公里及渠系建筑物（0.5m³/s流量），投资396万元。
2、亚喀艾日克乡3村修建0.3-0.5m³/s流量防渗渠3.8公里，并配套渠系建筑物等，投资399.557万元。</t>
  </si>
  <si>
    <t>公里</t>
  </si>
  <si>
    <t>水利局</t>
  </si>
  <si>
    <t>张依国</t>
  </si>
  <si>
    <t>社会效益指标：涉及2个村的受益脱贫人口829人，吸纳本地就业人数≥35人。以减少渠道水的渗漏损失，满足灌溉要求，可最大限度的利用好水土资源，保障经济农作物用水，提升农作物的产量来增加村民的经济收入。</t>
  </si>
  <si>
    <t>SCX00032</t>
  </si>
  <si>
    <t>2023年莎车县国有二林场特色林果设施配套（渠系防渗）改建项目</t>
  </si>
  <si>
    <t>国有二林场</t>
  </si>
  <si>
    <t>计划投资：84万元（欠发达国有林场资金）
建设内容：
共改建灌溉面积368亩，改建灌溉渠道2条，共计1.01公里，1#渠改建长度594m，流量0.2m³/s,改建节制单向分水闸7座。2#渠改建渠道长度417m,流量0.2m³/s，改建节制单向分水闸4座。节制双向分水闸1座改建圆管涵2座。</t>
  </si>
  <si>
    <t>二林场</t>
  </si>
  <si>
    <t>哈恩楚</t>
  </si>
  <si>
    <r>
      <rPr>
        <sz val="10"/>
        <rFont val="宋体"/>
        <charset val="134"/>
        <scheme val="major"/>
      </rPr>
      <t>社会效益：可提高水的利用率。每年可节水1.6万m</t>
    </r>
    <r>
      <rPr>
        <vertAlign val="superscript"/>
        <sz val="10"/>
        <rFont val="宋体"/>
        <charset val="134"/>
        <scheme val="major"/>
      </rPr>
      <t>3</t>
    </r>
    <r>
      <rPr>
        <sz val="10"/>
        <rFont val="宋体"/>
        <charset val="134"/>
        <scheme val="major"/>
      </rPr>
      <t>；群众满意度≥95%。</t>
    </r>
  </si>
  <si>
    <t>SCX00017</t>
  </si>
  <si>
    <t>2023年莎车县国有二林场巩固提升培育特色林果苗木推广应用配套（温室大棚）建设项目</t>
  </si>
  <si>
    <t>计划投资：34万元（欠发达国有林场资金）
建设内容：
新建1座长40米、宽14米、高3.9米，占地0.85亩的温室大棚，用于特色林果苗木培育，并配套附属设施。</t>
  </si>
  <si>
    <t>经济效益：大棚培育特色林果苗木推广应用≥2.5万株；相对常规育苗提前一年出圃，年出圃品种纯正的巴旦姆苗木；产量在原产量基础上提高10%。
社会效益：受益群众满意度≥95%。</t>
  </si>
  <si>
    <t>SCX00018</t>
  </si>
  <si>
    <t>2023年莎车县国有二林场巴旦姆低质低效林巩固提升项目</t>
  </si>
  <si>
    <t>计划投资：20万元（欠发达国有林场资金）
建设内容：
实施土地平整100亩，购置巴旦姆2000株；栽植巴旦姆2000株包括定植穴、回填、人工植苗造林；增施腐熟农家肥150m³，尿素3000㎏，过磷酸钙1000kg、硫酸钾400kg。抚育管理：巴旦姆苗木定植完成后，浇水、松土、除草、打药。有害生物防治：入冬前翻耕园土、清扫园地和喷药剂。</t>
  </si>
  <si>
    <t>亩</t>
  </si>
  <si>
    <t>经济效益：巴旦姆低质低效林改造≥100亩；产量在原产量基础上提高30%。
社会效益：受益群众满意度≥95%。</t>
  </si>
  <si>
    <t>SCX00047</t>
  </si>
  <si>
    <t>农村道路维修项目</t>
  </si>
  <si>
    <t>乡村建设行动</t>
  </si>
  <si>
    <t>农村道路建设（通村、通户路、小型桥梁）</t>
  </si>
  <si>
    <t>改建</t>
  </si>
  <si>
    <t>25个乡镇</t>
  </si>
  <si>
    <t>计划投资：2700万元
建设内容：
对25个乡镇农村道路破损路面进行维修，维修面积26.2万平方米。</t>
  </si>
  <si>
    <t>万平方米</t>
  </si>
  <si>
    <t>交通运输局</t>
  </si>
  <si>
    <t>侯旭</t>
  </si>
  <si>
    <t>社会效益：项目完成后将进一步改善莎车县交通基础设施条件，便利各族群众交通出行，受益人数约41765人，促进当地农民就近就业，增加农民收入。
1、数量指标：维修路面≥26.2万平方米。
2、质量指标：合格。</t>
  </si>
  <si>
    <t>SCX00054</t>
  </si>
  <si>
    <t>莎车县孜热甫夏提塔吉克民族乡幸福（10）村、英迈里（12）村生活污水处理设施中央财政以工代赈项目</t>
  </si>
  <si>
    <t>农村污水治理</t>
  </si>
  <si>
    <t>孜热甫夏提乡（10）村、（12）村</t>
  </si>
  <si>
    <t>计划投资：385万元（以工代赈资金）
建设内容：
孜热甫夏提乡10村、12村新建新建生活污水管网10.1公里，化粪池11座，配套附属设施等。</t>
  </si>
  <si>
    <t>阿克巴尔·茹仙</t>
  </si>
  <si>
    <t>社会效益：新建农村生活污水处理管网里程≥10.1公里；项目验收合格率100%；带动当地群众就业人数≥80人。
经济效益:发放劳务报酬≥81万元</t>
  </si>
  <si>
    <t>SCX00080</t>
  </si>
  <si>
    <t>莎车县墩巴格乡恰尔巴格（1）村生活污水处理设施中央财政以工代赈项目</t>
  </si>
  <si>
    <t>墩巴格乡（1）村</t>
  </si>
  <si>
    <t>计划投资：330万元（以工代赈资金）
建设内容：
墩巴格乡1村新建生活污水管网8.2公里，化粪池8座，配套附属设施等。</t>
  </si>
  <si>
    <t>墩巴格乡</t>
  </si>
  <si>
    <t>肉孜阿洪·吐尔地</t>
  </si>
  <si>
    <t>社会效益：新建农村生活污水处理管网里程≥8.2公里；项目验收合格率100%；带动当地群众就业人数≥60人。
经济效益:发放劳务报酬≥70万元</t>
  </si>
  <si>
    <t>SCX00081</t>
  </si>
  <si>
    <t>莎车县阿拉买提镇生活污水处理设施中央财政以工代赈项目</t>
  </si>
  <si>
    <t>阿拉买提镇（12）村、（17）村</t>
  </si>
  <si>
    <t>计划投资：360万元（以工代赈资金）
建设内容：
阿拉买提镇新建生活污水管网4.1公里，提升泵站1座，配套附属设施等。</t>
  </si>
  <si>
    <t>阿拉买提镇</t>
  </si>
  <si>
    <t>阿不力米提·艾依提</t>
  </si>
  <si>
    <t>社会效益：新建农村生活污水处理管网里程≥4.1公里；项目验收合格率100%；带动当地群众就业人数≥90人。
经济效益:发放劳务报酬≥76万元。</t>
  </si>
  <si>
    <t>SCX00082</t>
  </si>
  <si>
    <t>莎车县米夏镇亚勒古孜巴格（15）村生活污水处理设施中央财政以工代赈项目</t>
  </si>
  <si>
    <t>米夏镇（15）村</t>
  </si>
  <si>
    <t>计划投资：260万元（以工代赈资金）
建设内容：
米夏镇15村新建生活污水管网7.5公里，化粪池2座，配套附属设施等。</t>
  </si>
  <si>
    <t>米夏镇</t>
  </si>
  <si>
    <t>阿依努尔·孜来汗</t>
  </si>
  <si>
    <t>社会效益：新建农村生活污水处理管网里程≥7.5公里；项目验收合格率100%；带动当地群众就业人数≥50人。
经济效益:发放劳务报酬≥51万元。</t>
  </si>
  <si>
    <t>SCX00083</t>
  </si>
  <si>
    <t>莎车县米夏镇阿日希（24）村、琼库尔克什拉克（21）村生活污水处理设施中央财政以工代赈项目</t>
  </si>
  <si>
    <t>米夏镇（24）村、（21）村</t>
  </si>
  <si>
    <t>计划投资：243万元（以工代赈资金）
建设内容：
米夏镇24村、21村新建生活污水管网7公里，化粪池5座，配套附属设施等。</t>
  </si>
  <si>
    <t>社会效益：新建农村生活污水处理管网里程≥7公里；项目验收合格率100%；带动当地群众就业人数≥50人。
经济效益:发放劳务报酬≥49万元。</t>
  </si>
  <si>
    <t>SCX00084</t>
  </si>
  <si>
    <t>莎车县霍什拉甫乡友谊（1）村生活污水处理设施中央财政以工代赈项目</t>
  </si>
  <si>
    <t>霍什拉甫乡（1）村</t>
  </si>
  <si>
    <t>计划投资：256万元（以工代赈资金）
建设内容：
霍什拉甫乡1村新建生活污水管网5.5公里，化粪池5座，配套附属设施等。</t>
  </si>
  <si>
    <t>霍什拉甫乡</t>
  </si>
  <si>
    <t>买买提明依明·牙森</t>
  </si>
  <si>
    <t>社会效益：新建农村生活污水处理管网里程≥5.5公里；项目验收合格率100%；带动当地群众就业人数≥60人。
经济效益:发放劳务报酬≥54万元。</t>
  </si>
  <si>
    <t>SCX00085</t>
  </si>
  <si>
    <t>莎车县托木吾斯塘镇吉格代艾日克（8）村生活污水处理设施中央财政以工代赈项目</t>
  </si>
  <si>
    <t>托木吾斯塘镇（8）村</t>
  </si>
  <si>
    <t>计划投资：256万元（以工代赈资金）
建设内容：
托木吾斯塘镇8村新建生活污水管网8公里，配套附属设施等。</t>
  </si>
  <si>
    <t>托木吾斯塘镇</t>
  </si>
  <si>
    <t>亚库普·如孜尼亚孜</t>
  </si>
  <si>
    <t>社会效益：新建农村生活污水处理管网里程≥8公里；项目验收合格率100%；带动当地群众就业人数≥60人。
经济效益:发放劳务报酬≥54万元。</t>
  </si>
  <si>
    <t>SCX00086</t>
  </si>
  <si>
    <t>莎车县托木吾斯塘镇托木吾斯塘（9）村等3个村生活污水处理设施中央财政以工代赈项目</t>
  </si>
  <si>
    <t>托木吾斯塘镇（9）村、（11）村、（7）村</t>
  </si>
  <si>
    <t>计划投资：368万元（以工代赈资金）
建设内容：
托木吾斯塘镇9村等3个村新建生活污水管网11.5公里，配套附属设施等。</t>
  </si>
  <si>
    <t>社会效益：新建农村生活污水处理管网里程≥11.5公里；项目验收合格率100%；带动当地群众就业人数≥75人。
经济效益:发放劳务报酬≥78万元。</t>
  </si>
  <si>
    <t>SCX00087</t>
  </si>
  <si>
    <t>莎车县白什坎特镇托万巴格艾日克（5）村等2个村生活污水处理设施中央财政以工代赈项目</t>
  </si>
  <si>
    <t>白什坎特镇（5）村、红旗社区</t>
  </si>
  <si>
    <t>计划投资：300万元（以工代赈资金）
建设内容：
白什坎特镇5村等2个村新建生活污水管网8.7公里，化粪池2座，配套附属设施等。</t>
  </si>
  <si>
    <t>白什坎特镇</t>
  </si>
  <si>
    <t>玉苏普江·阿布都卡迪尔</t>
  </si>
  <si>
    <t>社会效益：新建农村生活污水处理管网里程≥8.7公里；项目验收合格率100%；带动当地群众就业人数≥59人。
经济效益:发放劳务报酬≥63万元。</t>
  </si>
  <si>
    <t>SCX00088</t>
  </si>
  <si>
    <t>莎车县荒地镇英巴扎（27）村生活污水处理设施中央财政以工代赈项目</t>
  </si>
  <si>
    <t>荒地镇（27）村</t>
  </si>
  <si>
    <t>计划投资：150万元（以工代赈资金）
建设内容：
荒地镇27村新建生活污水管网4公里，化粪池4座，配套附属设施等。</t>
  </si>
  <si>
    <t>荒地镇</t>
  </si>
  <si>
    <t>阿布都艾尼·吾守尔</t>
  </si>
  <si>
    <t>社会效益：新建农村生活污水处理管网里程≥4公里；项目验收合格率100%；带动当地群众就业人数≥26人。
经济效益:发放劳务报酬≥32万元。</t>
  </si>
  <si>
    <t>SCX00053</t>
  </si>
  <si>
    <t>孜热甫夏提乡生活污水处理项目</t>
  </si>
  <si>
    <t>孜热甫夏提乡（2）村、（4）村、（6）村、（7）村</t>
  </si>
  <si>
    <t>计划投资：640万元（少数民族发展资金）
建设内容：
孜热甫夏提乡4个村建设生活污水处理设施（包括化粪池17个及下水管网16公里）。</t>
  </si>
  <si>
    <t>社会效益：新建排水管网16公里，化粪池17座；项目验收合格率100%；受益脱贫人口数≥1059人；吸纳本地就业人数≥150人；项目的实施有效整治污水乱排放的问题，进一步改善人居环境。</t>
  </si>
  <si>
    <t>SCX00045</t>
  </si>
  <si>
    <t>莎车县巴格阿瓦提乡巴格阿瓦提（3）村农村道路中央财政以工代赈项目</t>
  </si>
  <si>
    <t>巴格阿瓦提乡（3）村</t>
  </si>
  <si>
    <t>计划投资：200万元（以工代赈资金）
建设内容：
巴格阿瓦提乡3村新建农村道路3.5公里及配套附属设施等。</t>
  </si>
  <si>
    <t>巴格阿瓦提乡</t>
  </si>
  <si>
    <t>卡迪尔江·托尔逊</t>
  </si>
  <si>
    <t>社会效益：新建农村道路里程≥3.5公里；项目验收合格率100%；带动当地群众就业人数≥29人。
经济效益:发放劳务报酬≥41万元。</t>
  </si>
  <si>
    <t>SCX00104</t>
  </si>
  <si>
    <t>莎车县恰尔巴格乡央阿克勒克（10）村农村道路中央财政以工代赈项目</t>
  </si>
  <si>
    <t>恰尔巴格乡（10）村</t>
  </si>
  <si>
    <t>计划投资：303万元（以工代赈资金）
建设内容：
恰尔巴格乡10村新建农村道路5.15公里及配套附属设施等。</t>
  </si>
  <si>
    <t>恰尔巴格乡</t>
  </si>
  <si>
    <t>吾拉木江·艾买尔</t>
  </si>
  <si>
    <t>社会效益：新建农村道路里程≥5.15公里；项目验收合格率100%；带动当地群众就业人数≥54人。
经济效益:发放劳务报酬≥64万元。</t>
  </si>
  <si>
    <t>SCX00052</t>
  </si>
  <si>
    <t>2023年莎车县国有二林场人居环境改造（污水处理）项目</t>
  </si>
  <si>
    <t>计划投资：30万元（欠发达国有林场资金）
建设内容：
对莎车县国有二林场3个生产队铺设直径225#双壁波纹管561.75米（含穿路、穿林、穿渠共16米），路面破除20㎡，配套污水检查井29座，30m³玻璃钢化粪池3座（每个生产队1座），吸粪车1辆。</t>
  </si>
  <si>
    <t>社会效益：可改善居民生活环境；可显著解决环境污染问题，改善人居环境；项目区生态环境改善≥1%。</t>
  </si>
  <si>
    <t>SCX00064</t>
  </si>
  <si>
    <t>雨露计划职业教育补助项目</t>
  </si>
  <si>
    <t>巩固三保障成果</t>
  </si>
  <si>
    <t>享受"雨露计划"职业教育补助</t>
  </si>
  <si>
    <t>计划投资：3000万元
建设内容：
2023年计划对10000人在校就读的脱贫户、监测户中高职学生，每生/年给予3000元补助，计划投资3000万元。</t>
  </si>
  <si>
    <t>人</t>
  </si>
  <si>
    <t>教育局</t>
  </si>
  <si>
    <t>阿依努尔·阿布来提</t>
  </si>
  <si>
    <t>社会效益：资助脱贫户、监测户子女人数≥10000人；脱贫户、监测户中高职学生生均资助标准3000/学年；项目启动时间2023年3月，结束时间2023年12月。</t>
  </si>
  <si>
    <t>SCX00066</t>
  </si>
  <si>
    <t>低氟砖茶采购项目</t>
  </si>
  <si>
    <t>其他</t>
  </si>
  <si>
    <t>困难群众饮用低氟茶</t>
  </si>
  <si>
    <t>计划投资：107.443万元（少数民族发展资金）
建设内容：
按照每户2公斤，70元的标准，为全县脱贫监测三类户不超过15349户购买低氟砖茶。</t>
  </si>
  <si>
    <t>户</t>
  </si>
  <si>
    <t>统战部</t>
  </si>
  <si>
    <t>江涛</t>
  </si>
  <si>
    <t>社会效益：减少农户对茶叶购买的开支，同时进一步提升农民的健康指数。项目验收合格率100%；受益脱贫户数≤15349户。</t>
  </si>
  <si>
    <t>SCX00043</t>
  </si>
  <si>
    <t>乡村临时公益性岗位补助项目</t>
  </si>
  <si>
    <t>就业项目</t>
  </si>
  <si>
    <t>公益性岗位</t>
  </si>
  <si>
    <t>计划投资：1172.232万元
建设内容：对全县34个乡镇490个行政村脱贫户、监测户设置乡村临时公益性岗位1206个，1620元/月，共补助6个月（4月-9月）。</t>
  </si>
  <si>
    <t>名</t>
  </si>
  <si>
    <t>乡村振兴局</t>
  </si>
  <si>
    <t>高守迎</t>
  </si>
  <si>
    <t>社会效益：临时公益性岗位就业人数≥1206人；
经济效益：人均补助标准≤1620元/月/人；享受补助脱贫人口数≥1206人。</t>
  </si>
  <si>
    <t>SCX00034</t>
  </si>
  <si>
    <t>莎车县产业配套水利建设项目(伊什库力等6个乡镇)</t>
  </si>
  <si>
    <t>艾力西湖镇（13）村；墩巴格乡（3）村、（12）村；荒地镇（23）村；阔什艾日克乡（2）村；伊什库力乡（1）村、（6）村、（10）村；永安管委会（4）村</t>
  </si>
  <si>
    <t>计划投资：2917.44万元
建设内容：
1、艾力西湖镇渠道防渗改建5公里，配套渠系建筑物，投资600万元；
2、墩巴格乡渠道防渗改建2.7公里，配套渠系建筑物，投资324万元；
3、伊什库力乡渠道防渗改建8.35公里，配套渠系建筑物，投资1002万元；
4、荒地镇渠道防渗改建3公里，配套渠系建筑物，投资360万元；
5、阔什艾日克乡渠道防渗改建2.262公里，配套渠系建筑物，投资271.44万元；
6、永安管委会渠道防渗改建3公里，配套渠系建筑物，投资360万元；</t>
  </si>
  <si>
    <t>社会效益：改建防渗渠道长度≥24.312公里；项目（工程）验收合格率100%；受益脱贫人口满意度≥95%</t>
  </si>
  <si>
    <t>莎车县产业配套水利建设项目(拍克其等3个乡镇)</t>
  </si>
  <si>
    <t>拍克其乡（1）村、（3）村、（8）村、（13）村、（14）村、（15）村；塔尕尔其镇（3）村、（4）村、（14村、（15）村、（16）村、（19）村、（21）村、（26）村、（28）村、（29）村；米夏镇（1）村</t>
  </si>
  <si>
    <t>计划投资：2800.92万元
建设内容：
1、拍克其乡渠道防渗改建10.321公里，配套渠系建筑物，投资1238.52万元；
2、塔尕尔其镇渠道防渗改建11.02公里，配套渠系建筑物，投资1322.4万元；
3、米夏镇渠道防渗改建2公里，配套渠系建筑物，投资240万元；</t>
  </si>
  <si>
    <t>社会效益：改建防渗渠道长度≥23.341公里；项目（工程）验收合格率100%；受益脱贫人口满意度≥95%</t>
  </si>
  <si>
    <t>莎车县产业配套水利建设项目(阿热勒等5个乡镇)</t>
  </si>
  <si>
    <t>白什坎特镇（8）村、（13）村、（27）村；恰尔巴格乡（3）村、（9）村；托木吾斯塘镇（2）村、（7）村；依盖尔其镇（6）村、（20）村；阿热勒乡（13）村、（14）村、（15）村</t>
  </si>
  <si>
    <t>计划投资：2976万元
建设内容：
1、白什坎特镇渠道防渗改建4.8公里，配套渠系建筑物，投资576万元；
2、恰尔巴格乡渠道防渗改建4.2公里，配套渠系建筑物，投资504万元；
3、托木吾斯塘镇渠道防渗改建5.6公里，配套渠系建筑物，投资672万元；
4、依盖尔其镇渠道防渗改建7公里，配套渠系建筑物，投资840万元；
5、阿热勒乡渠道防渗改建3.2公里，配套渠系建筑物，投资384万元；</t>
  </si>
  <si>
    <t>社会效益：改建防渗渠道长度≥24.8公里；项目（工程）验收合格率100%；受益脱贫人口满意度≥95%</t>
  </si>
  <si>
    <t>莎车县产业配套水利建设项目(乌达力克等3个乡镇)</t>
  </si>
  <si>
    <t>乌达力克镇（12）村、（25）村；英吾斯塘乡（7）村；阿尔斯兰巴格乡（5）村、（6）村、（8）村、（14）村、（15）村、（19）村</t>
  </si>
  <si>
    <t>计划投资：2220万元
建设内容：
1、乌达力克镇渠道防渗改建5公里，配套渠系建筑物，投资600万元；
2、阿尔斯兰巴格乡渠道防渗改建10.5公里，配套渠系建筑物，投资1260万元；
3、英吾斯塘乡渠道防渗改建3公里，配套渠系建筑物，投资360万元；</t>
  </si>
  <si>
    <t>社会效益：改建防渗渠道长度≥18.5公里；项目（工程）验收合格率100%；受益脱贫人口满意度≥95%</t>
  </si>
  <si>
    <t>莎车县产业配套水利建设项目(阿扎特巴格等4个乡镇)</t>
  </si>
  <si>
    <t>阿扎特巴格镇（3）村、（8）村、（9）村、（12）村；喀拉苏乡（8）村、（10）村；巴格阿瓦提乡（5）村；阿瓦提镇（5）村、（8）村、（18）村</t>
  </si>
  <si>
    <t>计划投资：2606.555万元
建设内容：
1、阿扎特巴格镇渠道防渗改建8.5公里，配套渠系建筑物，投资1020万元；
2、喀拉苏乡渠道防渗改建4.7公里，配套渠系建筑物，投资564万元；
3、阿瓦提镇渠道防渗改建4.7公里，配套渠系建筑物，投资564万元；
4、巴格阿瓦提乡渠道防渗改建3.821公里，配套渠系建筑物，投资458.555万元；</t>
  </si>
  <si>
    <t>社会效益：改建防渗渠道长度≥21.721公里；项目（工程）验收合格率100%；受益脱贫人口满意度≥95%</t>
  </si>
  <si>
    <t>莎车县产业配套水利建设项目(孜热甫夏提等3个乡镇)</t>
  </si>
  <si>
    <t>恰热克镇（5）村、（12）村、（17）村、（18）村；亚喀艾日克乡（4）村、（10）村、（11）村；孜热甫夏提乡（6）村、（10）村、（11）村</t>
  </si>
  <si>
    <t>计划投资：2875.2万元
建设内容：
1、恰热克镇渠道防渗改建10公里，配套渠系建筑物，投资1200万元；
2、亚喀艾日克乡渠道防渗改建8.06公里，配套渠系建筑物，投资967.2万元；
3、孜热甫夏提乡渠道防渗改建5.9公里，配套渠系建筑物，投资708万元；</t>
  </si>
  <si>
    <t>社会效益：改建防渗渠道长度≥23.96公里；项目（工程）验收合格率100%；受益脱贫人口满意度≥95%</t>
  </si>
  <si>
    <t>莎车县产业配套水利建设项目(英阿瓦提管委会)</t>
  </si>
  <si>
    <t>英阿瓦提管理委员会（2）村、（3）村、（5）村、（6）村</t>
  </si>
  <si>
    <t>计划投资：1380万元
建设内容：英阿瓦提管理委员会渠道防渗改建11.5公里，配套渠系建筑物，投资1380万元；</t>
  </si>
  <si>
    <t>社会效益：改建防渗渠道长度≥11.5公里；项目（工程）验收合格率100%；受益脱贫人口满意度≥95%</t>
  </si>
  <si>
    <t>SCX00049</t>
  </si>
  <si>
    <t>莎车县农村供水保障工程（二期）</t>
  </si>
  <si>
    <t>农村供水保障设施建设</t>
  </si>
  <si>
    <t>达木斯乡、霍什拉甫乡、喀群乡、孜热甫夏提乡、恰热克镇、亚喀艾日克乡、英阿瓦提管委会、乌达力克镇</t>
  </si>
  <si>
    <t>计划投资：2500万元   
建设内容：
为达木斯乡、霍什拉甫乡、喀群乡、孜热甫夏提乡、恰热克镇、亚喀艾日克乡、英阿瓦提管委会、乌达力克镇等8个乡镇更换老旧输配水管74.941公里，改建部分水源并配套附属建筑物。</t>
  </si>
  <si>
    <t>社会效益：解决饮水安全户数≥5.56万户；受益脱贫人口满意度≥95%</t>
  </si>
  <si>
    <t>莎车县农村供水保障工程（一期）</t>
  </si>
  <si>
    <t>塔尕尔其镇、拍克其乡、伊什库力乡、阔什艾日克乡、荒地镇、艾力西湖镇、墩巴格乡、米夏镇、古勒巴格镇、阿热勒乡、良种场</t>
  </si>
  <si>
    <t>计划投资：1500万元   
建设内容：
为塔尕尔其镇、拍克其乡、伊什库力乡、阔什艾日克乡、荒地镇、艾力西湖镇、墩巴格乡、米夏镇、古勒巴格镇、阿热勒乡、良种场等11个乡镇（场）维修农村自来水老旧管网100公里，并配套附属建筑物。</t>
  </si>
  <si>
    <t>社会效益：解决饮水安全户数≥3.34万户；受益脱贫人口满意度≥95%</t>
  </si>
  <si>
    <t>SCX00105</t>
  </si>
  <si>
    <t>乡镇附属配套设施项目</t>
  </si>
  <si>
    <t>市场建设和农村物流</t>
  </si>
  <si>
    <t>英阿瓦提管委会（5）村、恰热克镇（8）村</t>
  </si>
  <si>
    <t>计划投资：130万元
建设内容：
1、为英阿瓦提管委会农贸市场修建1座150m³消防水池，并配套泵房，计划投资110万元。
2、为恰热克镇（8）村食品厂安装1台150KV·A变压器，计划投资20万元。</t>
  </si>
  <si>
    <t>商务和工业信息化局</t>
  </si>
  <si>
    <t>王彦杰</t>
  </si>
  <si>
    <t>经济效益：受益就业人员人数≥13人；带动增加就业人员人均年收入≥500元
社会效益：群众满意度≥95%；项目实施后完善了市场服务功能，带动本地群众就业、经济收入，提升了市场保供稳价、安全等公益性功能。</t>
  </si>
  <si>
    <t>SCX00106</t>
  </si>
  <si>
    <t>孜热甫夏提乡综合交易市场建设项目</t>
  </si>
  <si>
    <t>孜热甫夏提乡(3)村</t>
  </si>
  <si>
    <t>计划投资：396万元
建设内容：
在孜热甫夏提乡（3）村新建商铺1500㎡，交易棚1000㎡，厕所60㎡，配套水、电等附属设施。</t>
  </si>
  <si>
    <t>经济指标：受益人数≥35人。
社会效益指标：依托新建综合交易市场，带动群众发展经济，帮助群众就地就近销售各类产品，促进带动脱贫户、监测户增收；脱贫户满意度≥95%。</t>
  </si>
  <si>
    <t>SCX00109</t>
  </si>
  <si>
    <t>英阿瓦提管委会土地平整建设项目</t>
  </si>
  <si>
    <t>英阿瓦提管委会（1）村</t>
  </si>
  <si>
    <t>计划投资：668万元
建设内容：
英阿瓦提管委会（1）村实施土地平整3982.59亩，计划投资547.78万元；新建4条宽度为4.5的田间道路4.196公里，计划投资120.22万元。</t>
  </si>
  <si>
    <t>万亩</t>
  </si>
  <si>
    <t>英阿瓦提管委会</t>
  </si>
  <si>
    <t>吾布力·萨迪尔</t>
  </si>
  <si>
    <t>经济效益：在英阿瓦提管委会实施3982.59亩实施土地平整，每亩增加经济效益500元以上。
社会效益：通过实施土地平整进一步提高土地利用率，后续实施高标准农田项目进一步解放农业生产力，促进农业现代化发展。
可持续发展效益：持续优化土地平整，极大提升农村土地可持续发展。</t>
  </si>
  <si>
    <t>SCX00110</t>
  </si>
  <si>
    <t>阿拉买提镇土地平整建设项目</t>
  </si>
  <si>
    <t>阿拉买提镇（17）村</t>
  </si>
  <si>
    <t>计划投资：122.4万元
建设内容：
阿拉买提镇（17）村实施土地平整765亩，亩均投资1500元，计划投资114.8万元；加宽原有机耕道1.4公里，计划投资3.5万；新修引水土渠一条710米，计划投资2.67万；修整原有不规则土渠一条380米，计划投资1.43万。</t>
  </si>
  <si>
    <t>社会效益：1.可大大提高农作物耕作效率，实施项目后大型耕种作机械可正常作业，极大增高农户种植积极性。2.对原有的土路进行加宽平整，能大大方便农户耕种植机器械进出入。3.对原有引水土渠进行规整，能大大提高灌溉效率。并在原有基础上新增引水渠，可方便农户灌溉种植。</t>
  </si>
  <si>
    <t>SCX00067</t>
  </si>
  <si>
    <t>永安管委会设施农业改良提升项目</t>
  </si>
  <si>
    <t>改造</t>
  </si>
  <si>
    <t>永安管委会（6）村</t>
  </si>
  <si>
    <t>计划投资：177.62万元
建设内容：
为永安管委会1660座大拱棚采购物资，每座1070元（其中购买棚膜850元、有机肥230元）。</t>
  </si>
  <si>
    <t>永安管委会</t>
  </si>
  <si>
    <t>热合曼·麦麦提</t>
  </si>
  <si>
    <t>经济效益：每座棚增收≥300元。
社会效益：改善群众土壤，增加土壤有机质，增强作物的抗凝型</t>
  </si>
  <si>
    <t>SCX00055</t>
  </si>
  <si>
    <t>墩巴格乡人居环境整治项目</t>
  </si>
  <si>
    <t>墩巴格乡（2）村、（4）村</t>
  </si>
  <si>
    <t>计划投资：850.5万元
建设内容：
墩巴格乡（2）村、（4）村新建污水管网23公里，100m³化粪池8座，并配套相关附属设施；</t>
  </si>
  <si>
    <t>社会效益：项目的实施可保障区域群众生态环境有明显改善，维护当地的生态平衡。提高生活污水排放处理。可持续影响10年以上，为今后群众生产致富、生态环境治理将提供更大帮助。项目实施后，受益脱贫人口957户4170人，受益群众满意度将达到95%以上。</t>
  </si>
  <si>
    <t>托木吾斯塘镇人居环境整治项目</t>
  </si>
  <si>
    <t>托木吾斯塘镇（2）村、（3）村、（4）村、（5）村、（8）村、（11）村、（13）村</t>
  </si>
  <si>
    <t xml:space="preserve">计划投资：1294.89万元
建设内容：
1、托木吾斯塘镇（2）村、（4）村、（5）村、（8）村、（11）村新建污水管网31.34公里，100m³化粪池2座，提升泵站11座，并配套相关附属设施，计划投资1159.89万元；
2、托木吾斯塘镇（3）村、（11）村、（13）村新建3座水冲式公共厕所，并配套相关附属设施，计划投资135万元；
</t>
  </si>
  <si>
    <t>社会效益：项目实施完善后，群众家中生活污水及时得到排放，污臭味逐渐消失，群众满意度≥95%；切实改善了村容村貌，人居环境进一步美化。</t>
  </si>
  <si>
    <t>阔什艾日克乡人居环境整治项目</t>
  </si>
  <si>
    <t>阔什艾日克乡（1）村、（2）村、（4）村、（6）村、（7）村、（8）村、（12）村</t>
  </si>
  <si>
    <t>计划投资：1095.25万元
建设内容：
1、阔什艾日克乡（2）村、（7）村、（12）村新建污水管网21.5公里，100m³化粪池6个，一体化污水处理设施3座，并配套相关附属设施，计划投资870.25万元；
2、阔什艾日克乡（1）村、（4）村、（6）村、（7）村、（8）村新建5座水冲式公共厕所，并配套相关附属设施，计划投资225万元；</t>
  </si>
  <si>
    <t>阔什艾日克乡</t>
  </si>
  <si>
    <t>买买提江·图尔荪</t>
  </si>
  <si>
    <t>社会效益：通过项目的实施解决我乡8个村排污处理的问题，杀死或减少粪污中的寄生虫卵、致病微生物，又能增加肥源，提高肥效，促进农业生产的发展，提升文明程度，助力乡村振兴。项目验收合格率100%；有效改善人居环境，受益村民满意度≥95%</t>
  </si>
  <si>
    <t>伊什库力乡人居环境整治项目</t>
  </si>
  <si>
    <t>伊什库力乡（2）村、（3）村、（9）村、（15）村、（17）村</t>
  </si>
  <si>
    <t>计划投资：981.75万元
建设内容：
1、伊什库力乡（3）村、（15）村新建污水管网20.5公里，50m³化粪池3座，100m³化粪池4座，一体化污水处理设施2座，并配套相关附属设施，计划投资801.75万元；
2、伊什库力乡（2）村、（3）村、（9）村、（17）村新建4座水冲式公共厕所，并配套相关附属设施，计划投资180万元；</t>
  </si>
  <si>
    <t>伊什库力乡</t>
  </si>
  <si>
    <t>艾斯卡尔·吐尔孙</t>
  </si>
  <si>
    <t>社会效益：人居环境整治项目的实施解决乡村污水和卫士问题，让乡村环境更加干净整洁，改善群众不良的生活习惯，提升全村群众文明素质，对当地水资源也有相应的保护效果，提高群众的整体生产生活水平。项目验收合格率100%；有效改善人居环境，受益村民满意度≥95%。</t>
  </si>
  <si>
    <t>拍克其乡人居环境整治项目</t>
  </si>
  <si>
    <t>拍克其乡（1）村、（2）村、（5）村、（6）村、（13）村、（15）村</t>
  </si>
  <si>
    <t>计划投资：604万元
建设内容：
1、拍克其乡（1）村、（2）村、（13）村新建污水管网10.8公里，100m³化粪池8座，并配套相关附属设施，计划投资379万元；
2、拍克其乡（2）村、（5）村、（6）村、（13）村、（15）村新建5座水冲式公共厕所，并配套相关附属设施，计划投资225万元；</t>
  </si>
  <si>
    <t>拍克其乡</t>
  </si>
  <si>
    <t>阿迪力江·买合木提</t>
  </si>
  <si>
    <t>社会效益：项目的实施可保障区域群众生态环境有明显改善，维护当地的生态平衡。提高生活污水排放处理。可持续影响10年以上，为今后群众生产致富、生态环境治理将提供更大帮助。项目实施后，受益脱贫人口将达238户以上，受益群众满意度将达到95%以上。项目验收合格率100%；有效改善人居环境，受益村民满意度≥95%。</t>
  </si>
  <si>
    <t>恰热克镇人居环境整治项目</t>
  </si>
  <si>
    <t>恰热克镇（2）村、（5）村、（6）村、（8）村、（9）村、（13）村、（18）村、（19）村、（20）村</t>
  </si>
  <si>
    <t>计划投资：592万元
建设内容：
1、恰热克镇（13）村新建污水管网8公里，并配套相关附属设施，计划投资232万元；
2、恰热克镇（2）村、（5）村、（6）村、（8）村、（9）村、（18）村、（19）村、（20）村新建8座水冲式公共厕所，并配套相关附属设施，计划投资360万元；</t>
  </si>
  <si>
    <t>恰热克镇</t>
  </si>
  <si>
    <t>盖敏</t>
  </si>
  <si>
    <t>社会效益：发展农村基础设施建设，提升改善人居环境，同时充分吸纳当地群众就近就地就业，增加收入，激发内生发展动力，助力巩固拓展脱贫攻坚成果、全面推进乡村振兴。项目受益脱贫人口955人。</t>
  </si>
  <si>
    <t>孜热甫夏提乡人居环境整治项目</t>
  </si>
  <si>
    <t>孜热甫夏提乡（1）村、（10）村、（11）村</t>
  </si>
  <si>
    <t>计划投资：510.5万元
建设内容：
1、孜热甫夏提乡（1）村、（11）村新建污水管网9.5公里，100m³化粪池4座，一体化污水处理设施2座，并配套相关附属设施，计划投资375.5万元；
2、孜热甫夏提乡（1）村、（10）村、（11）村新建3座水冲式公共厕所，并配套相关附属设施，计划投资135万元；</t>
  </si>
  <si>
    <t>社会效益：发展农村基础设施建设，提升改善人居环境，同时充分吸纳当地群众就近就地就业，增加收入，激发内生发展动力，助力巩固拓展脱贫攻坚成果、全面推进乡村振兴。项目受益脱贫人口287人。</t>
  </si>
  <si>
    <t>荒地镇人居环境整治项目</t>
  </si>
  <si>
    <t>荒地镇（9）村、（13）村、（17）村</t>
  </si>
  <si>
    <t>计划投资：399.1万元
建设内容：
荒地镇（9）村、（13）村、（17）村新建污水管网12.9公里，50m³化粪池1座、100m³化粪池2座，并配套相关附属设施。</t>
  </si>
  <si>
    <t>社会效益：完善基础设施，解决下水难的问题，同步避免出现下水道长期堵塞、下水外冒的现象，改善群众生活环境，减少疾病传染，提高群众幸福指数。</t>
  </si>
  <si>
    <t>阿拉买提镇人居环境整治项目</t>
  </si>
  <si>
    <t>阿拉买提镇（1）村、（2）村、（3）村、（10）村、（14）村、（17）村</t>
  </si>
  <si>
    <t>计划投资：369.1万元
建设内容：
1、阿拉买提镇（17）村新建污水管网2.7公里，50m³化粪池2座，并配套相关附属设施，计划投资99.1万元；
2、阿拉买提镇（1）村、（2）村、（3）村、（10）村、（14）村、（15）村新建6座水冲式公共厕所，并配套相关附属设施，计划投资270万元；</t>
  </si>
  <si>
    <t>社会效益：（1）改善群众生活环境、提高群众生活质量，大大完善我镇公共服务基础设施，大幅提升农村人居环境面貌。提升我镇村民保护环境意识，对生态环境保护意识更加强烈。（2）铺设下水管网，能实现农村污水集中化管理，统一处理，能大幅度减少成本，为农户家中减少相关支出。</t>
  </si>
  <si>
    <t>巴格阿瓦提乡人居环境整治项目</t>
  </si>
  <si>
    <t>巴格阿瓦提乡（4）村、（6）村</t>
  </si>
  <si>
    <t>计划投资：90万元
建设内容：
巴格阿瓦提乡（4）村、（6）村新建2座水冲式公共厕所，并配套相关附属设施，计划投资90万元；</t>
  </si>
  <si>
    <t>社会效益：通过项目实施可以极大改善农村环境，提高农村生活环境质量，可以降低与污染有关疾病的传播，特别是农村厕所环境，进一步提升人民群众生活质量，极大增强群众的满意感。</t>
  </si>
  <si>
    <t>白什坎特镇人居环境整治项目</t>
  </si>
  <si>
    <t>白什坎特镇（15）村、（17）村、（22）村、（24）村</t>
  </si>
  <si>
    <t>计划投资：430万元
建设内容：
1、白什坎特镇（15）村、（22）村、（24）村新建污水管网10公里，50m³化粪池1个，100m³化粪池3个，一体化污水处理设施2座，并配套相关附属设施，计划投资385万元；
2、白什坎特镇（17）村新建1座水冲式公共厕所，并配套相关附属设施，计划投资45万元；</t>
  </si>
  <si>
    <t>社会效益：项目可使180户户接通集中管网，促进人居环境整治，美丽乡村建设项目验收合格率100%；有效改善人居环境，受益村民满意度≥95%</t>
  </si>
  <si>
    <t>米夏镇人居环境整治项目</t>
  </si>
  <si>
    <t>米夏镇（9）村、（10）村</t>
  </si>
  <si>
    <t>计划投资：150.2万元
建设内容：
米夏镇（9）村、（10）村新建污水管网3.8公里，50m³化粪池2座，100m³化粪池3座，并配套相关附属设施；</t>
  </si>
  <si>
    <t>社会效益：新建排水管网3800米，化粪池50立方米2座、100立方米3座及相关附属设施。该项目实施完成后能有效改善现有农村生活污水无序排放、处理能力不足的局面，对保护流域水质、改善区农村的卫生环境和生态环境、提高人民生活质量都具有极大的积极作用。</t>
  </si>
  <si>
    <t>喀拉苏乡人居环境整治项目</t>
  </si>
  <si>
    <t>喀拉苏乡（3）村、（6）村、（9）村、（11）村</t>
  </si>
  <si>
    <t>计划投资：243万元
建设内容：
1、喀拉苏乡（3）村新建污水管网2公里，100m³化粪池2个，一体化污水处理设施1座，并配套相关附属设施，计划投资108万元；
2、喀拉苏乡（6）村、（9）村、（11）村新建3座水冲式公共厕所，并配套相关附属设施，计划投资135万元；</t>
  </si>
  <si>
    <t>喀拉苏乡</t>
  </si>
  <si>
    <t>阿依丁·努哈力</t>
  </si>
  <si>
    <t>社会效益：受益农户达819户。项目建设不仅提高农村污水处理率和收集率，还可以改善环境质量，提高村民的生活水平。</t>
  </si>
  <si>
    <t>英阿瓦提管委会人居环境整治项目</t>
  </si>
  <si>
    <t>英阿瓦提管委会（5）村</t>
  </si>
  <si>
    <t>计划投资：250万元
建设内容：
1、英阿瓦提管委会（5）村新建污水管网5公里，100m³化粪池3座，一体化污水处理设施1座，并配套相关附属设施，计划投资205万元；
2、英阿瓦提管委会（5）村新建1座水冲式公共厕所，并配套相关附属设施，计划投资45万元；</t>
  </si>
  <si>
    <t>社会效益：通过实施人居环境整治生活污水管网项目可以极大改善农村环境特别是农村厕所环境，进一步提升人民群众生活质量，极大增强群众的满意感。</t>
  </si>
  <si>
    <t>艾力西湖镇人居环境整治项目</t>
  </si>
  <si>
    <t>艾力西湖镇（13）村</t>
  </si>
  <si>
    <t>计划投资：195万元
建设内容：
艾力西湖镇（13）村新建污水管网5公里，100m³化粪池2座，一体化污水处理设施1座，并配套相关附属设施；</t>
  </si>
  <si>
    <t>艾力西湖镇</t>
  </si>
  <si>
    <t>王智勇</t>
  </si>
  <si>
    <t>社会效益：通过项目的实施可以使尧鲁其兰干（13）村49户村民的生活生产条件和该村村容村貌得到进一步改善，村民逐步走上富裕道路，对推进社会主义新农村建设和促进社会和谐稳定不断提升村民的思想观念和创新发展思路有着极大的推动作用。
生态效益：通过项目的实施人居环境明显改善，生态环境得到更好保护，生态效益进一步提高</t>
  </si>
  <si>
    <t>阿瓦提镇人居环境整治项目</t>
  </si>
  <si>
    <t>阿瓦提镇（14）村、（15）村、（19）村</t>
  </si>
  <si>
    <t>计划投资：135万元
建设内容：阿瓦提镇（14）村、（15）村、（19）村新建3座水冲式公共厕所，并配套相关附属设施；</t>
  </si>
  <si>
    <t>阿瓦提镇</t>
  </si>
  <si>
    <t>图尔荪·玉苏普</t>
  </si>
  <si>
    <t>社会效益：项目验收合格率100%；有效改善人居环境，受益村民满意度≥95%</t>
  </si>
  <si>
    <t>阿扎特巴格镇人居环境整治项目</t>
  </si>
  <si>
    <t>阿扎特巴格镇（8）村</t>
  </si>
  <si>
    <t>计划投资：102.8万元
建设内容：
阿扎特巴格镇（8）村新建污水管网3.2公里，50m³化粪池2座，并配套相关附属设施；</t>
  </si>
  <si>
    <t>阿扎特巴格镇</t>
  </si>
  <si>
    <t>买买提·卡德尔</t>
  </si>
  <si>
    <t>社会效益：通过项目的实施可以使库木博乐买（8）村118户村民的生活生产条件和该村村容村貌得到进一步改善，村民逐步走上富裕道路，对推进社会主义新农村建设和促进社会和谐稳定不断提升村民的思想观念和创新发展思路有着极大的推动作用。
生态效益：通过项目的实施人居环境明显改善，生态环境得到更好保护，生态效益进一步提高。</t>
  </si>
  <si>
    <t>永安管委会人居环境整治项目</t>
  </si>
  <si>
    <t>永安管委会（3）村</t>
  </si>
  <si>
    <t>计划投资：68万元
建设内容：
永安管委会（3）村新建污水管网1.2公里，100m³化粪池1座，并配套相关附属设施；</t>
  </si>
  <si>
    <t>社会效益：本项目为永安管委会阿克兰干（3）村新建污水管网2公里，100m³化粪池1座，并配套相关附属设施，解决阿克兰干村28户及村委会污水处理问题。项目验收合格率100%；有效改善人居环境，受益村民满意度≥95%</t>
  </si>
  <si>
    <t>阿热勒乡人居环境整治项目</t>
  </si>
  <si>
    <t>阿热勒乡（4）村</t>
  </si>
  <si>
    <t>计划投资：47.7万元
建设内容：
阿热勒乡（4）村新建污水管网1.3公里，100m³化粪池1座，并配套相关附属设施；</t>
  </si>
  <si>
    <t>阿热勒乡</t>
  </si>
  <si>
    <t>库尔班江·斯依提</t>
  </si>
  <si>
    <t>社会效益：项目的实施可保障区域群众生态环境有明显改善，维护当地的生态平衡。提高生活污水排放处理。可持续影响10年以上，为今后群众生产致富、生态环境治理将提供更大帮助。项目实施后，受益脱贫人口将达179人以上，受益群众满意度将达到95%以上。</t>
  </si>
  <si>
    <t>SCX00044</t>
  </si>
  <si>
    <t>乡村规划编制项目</t>
  </si>
  <si>
    <t>村庄规划编制（含编修）补助</t>
  </si>
  <si>
    <t>墩巴格乡（2）村；荒地镇（13）村、（17）村；阿尔斯兰巴格乡（14）村；托木吾斯塘镇（8）村、（11）村；伊什库力乡（3）村、（15）村；阿瓦提镇（6）村；阿拉买提乡（17）村；达木斯乡（4）村；塔尕尔其镇（5）村、（23）村；喀群乡（13）村；英阿瓦提管委会（5）村；恰尔巴格乡（7）村、（11）村；英吾斯塘乡（7）村；米夏镇（3）村、（15）村；白什坎特镇（3）村、（15）村、（20）村；艾力西湖镇（13）村；阿热勒乡（4）村；喀拉苏乡（10）村、（3）村；依盖尔其镇（8）村、（12）村；霍什拉甫乡（15）村；拍克其乡（1）村、（2）村、（13）村；恰热克镇（13）村、（5）村；阔什艾日克乡（2）村、（12）村；亚喀艾日克乡（6）村；孜热甫夏提乡（6）村、（9）村；古勒巴格乡（11）村；阿扎特巴格镇（8）村；巴格阿瓦提乡（5）村；乌达力克镇（1）村、（20）村、（21）村；永安管委会（3）村；</t>
  </si>
  <si>
    <t>计划投资：846万元
建设内容：
为莎车县47个示范村进行村庄规划编制，每个村18万元，计划投资846万元。</t>
  </si>
  <si>
    <t>村</t>
  </si>
  <si>
    <t>自然资源局</t>
  </si>
  <si>
    <t>石岩</t>
  </si>
  <si>
    <t>社会效益：围绕巩固拓展脱贫攻坚成果，确定各村发展定位，研究制定村庄发展、国土空间开发保护、人居环境整治目标，明确各项约束性和预期性指标。</t>
  </si>
  <si>
    <t>SCX00013</t>
  </si>
  <si>
    <t>莎车县2023年农村道路建设项目</t>
  </si>
  <si>
    <t>易地搬迁点；良种场；阔什艾日克乡（2）村、（3）村、（11）村；</t>
  </si>
  <si>
    <t>计划投资：1984万元
建设内容：
1、易地搬迁点至良种场新建砂砾路15.7公里及附属设施，计划投资1884万元。
2、阔什艾日克乡（2）村、（3）村、（11）村新建混凝土道路1.707公里及附属设施，计划投资100万元。</t>
  </si>
  <si>
    <t>交通局</t>
  </si>
  <si>
    <t>社会效益：新建农村道路里程≥17.407公里，项目验收合格率100%；预计带动当地农村群众务工≥30人
经济效益:发放劳务报酬≥30万元</t>
  </si>
  <si>
    <t>SCX00107</t>
  </si>
  <si>
    <t>产业基础电力配套项目</t>
  </si>
  <si>
    <t>电力配套</t>
  </si>
  <si>
    <t>艾力西湖镇、巴格阿瓦提乡、墩巴格乡、荒地镇、喀拉苏乡、拍克其乡、恰热克镇、托木吾斯塘镇、乌达力克镇、亚喀艾日克乡、依什库力乡、良种场</t>
  </si>
  <si>
    <t>计划投资：3000万元
建设内容：
新建10千伏输电线路134.258千米，配套附属设施设备。</t>
  </si>
  <si>
    <t>社会效益：项目建成后能有效提升高标准农田运行管理。</t>
  </si>
  <si>
    <t>设施农业发展项目（二期）</t>
  </si>
  <si>
    <t>恰热克镇（3）村</t>
  </si>
  <si>
    <t>计划投资：13920万元
建设内容：为阿斯兰巴格乡等18个乡镇在恰热克镇新建长100米的温室大棚281座、长50米的温室大棚18座（折合为50米长的标准温室大棚580座），采购棉被、棚膜等物资，并配套供水管网、电力、砂石路等附属设施。
1.设施农业发展项目（二期）（阿尔斯兰巴格乡）,新建长100米的温室大棚18座、长50米的温室大棚2座（折合为50米长的标准温室大棚38座），投资787.132万元。
2.设施农业发展项目（二期）（恰尔巴格乡）,新建长100米的温室大棚17座、长50米的温室大棚1座（折合为50米长的标准温室大棚35座），投资724.99万元。
3.设施农业发展项目（二期）（阿热勒乡），新建长100米的温室大棚18座、长50米的温室大棚3座（折合为50米长的标准温室大棚39座），投资807.846万元。
4.设施农业发展项目（二期）（阿扎特巴格镇），新建长100米的温室大棚15座、长50米的温室大棚2座（折合为50米长的标准温室大棚32座），投资662.848万元。
5.设施农业发展项目（二期）（巴格阿瓦提乡），新建长100米的温室大棚19座、长50米的温室大棚3座（折合为50米长的标准温室大棚41座），投资849.274万元。
6.设施农业发展项目（二期）（达木斯乡），新建长100米的温室大棚8座（折合为50米长的标准温室大棚16座），投资331.424万元。
7.设施农业发展项目（二期）（墩巴格乡），新建长100米的温室大棚19座、长50米的温室大棚1座（折合为50米长的标准温室大棚39座），投资807.846万元。
8.设施农业发展项目（二期）（古勒巴格镇），新建长100米的温室大棚8座（折合为50米长的标准温室大棚16座），投资331.424万元。
9.设施农业发展项目（二期）（霍什拉甫乡），新建长100米的温室大棚15座（折合为50米长的标准温室大棚30座），投资621.42万元。
10.设施农业发展项目（二期）（喀拉苏乡），新建长100米的温室大棚22座（折合为50米长的标准温室大棚44座），投资911.416万元。
11.设施农业发展项目（二期）（阔什艾日克乡），新建长100米的温室大棚23座（折合为50米长的标准温室大棚46座），投资952.844万元。
12.设施农业发展项目（二期）（拍克其乡），新建长100米的温室大棚20座（折合为50米长的标准温室大棚40座），投资828.56万元。
13.设施农业发展项目（二期）（托木吾斯塘镇），新建长100米的温室大棚9座（折合为50米长的标准温室大棚18座），投资372.852万元。
14.设施农业发展项目（二期）（亚喀艾日克乡），新建长100米的温室大棚10座（折合为50米长的标准温室大棚20座），投资414.28万元。
15.设施农业发展项目（二期）（叶尔羌街道办），新建长100米的温室大棚15座（折合为50米长的标准温室大棚30座），投资621.42万元。
16.设施农业发展项目（二期）（英阿瓦提管委会），新建长100米的温室大棚11座（折合为50米长的标准温室大棚22座），投资455.708万元。
17.设施农业发展项目（二期）（英吾斯塘乡），新建长100米的温室大棚12座（折合为50米长的标准温室大棚24座），投资497.136万元。
18.设施农业发展项目（二期）（阿瓦提镇），新建长100米的温室大棚22座、长50米的温室大棚6座（折合为50米长的标准温室大棚50座），投资1035.7万元。
19.设施农业发展项目（二期）（物资采购），为新建温室大棚采购棉被、棚膜等物资，投资861.88万元。
20.设施农业发展项目（二期）（附属工程），为新建温室大棚配套供水管网、电力、砂砾路等附属设施，投资1044万元。</t>
  </si>
  <si>
    <t>经济效益：种植收入每棚≥1.5万元。
社会效益：1、通过项目的实施，提高产量，就业人员≥160人；2、反季节作物贡献≥5%。</t>
  </si>
  <si>
    <t>设施农业发展项目（三期）</t>
  </si>
  <si>
    <t>孜热甫夏提乡（3）村</t>
  </si>
  <si>
    <t>计划投资：24000万元（本次安排资金21500万元）
建设内容：
新建温室大棚390座（折合成标准棚1006座），配套供水系统、电力系统等附属设施；对每座大棚换填种植土。
资产归属：30个乡镇195个村所有（包含27个乡镇72个扶持壮大村集体经济村）</t>
  </si>
  <si>
    <t>经济效益：种植收入每棚不低于2万元。
社会效益：通过项目的实施，可增加农民收入，还可在项目实施期间解决200人就业。</t>
  </si>
  <si>
    <t>莎车县产业配套水利建设项目二期（阿尔斯兰巴格等4个乡镇）</t>
  </si>
  <si>
    <t>阿尔斯兰巴格乡（16）村，巴格阿瓦提乡（7）村、（8）村，艾力西湖镇（3）村、（14）村，白什坎特镇（5）村、（13）村、（21）村、（22）村</t>
  </si>
  <si>
    <t>计划投资：2315.543万元   
建设内容：
1、阿尔斯兰巴格乡渠道防渗改建1.8公里，配套渠系建筑物，投资215.543万元；
2、巴格阿瓦提乡渠道防渗改建3.3公里，配套渠系建筑物，投资396万元；
3、艾力西湖镇渠道防渗改建6.9公里，配套渠系建筑物，投资828万元；
4、白什坎特镇渠道防渗改建7.3公里，配套渠系建筑物，投资876万元。</t>
  </si>
  <si>
    <t>社会效益：改建防渗渠道长度≥19.3公里；项目（工程）验收合格率100%；受益脱贫人口满意度≥95%</t>
  </si>
  <si>
    <t>单位负责人:</t>
  </si>
  <si>
    <t>填报人及电话：</t>
  </si>
  <si>
    <t>未整合资金情况一览表</t>
  </si>
  <si>
    <t>县市</t>
  </si>
  <si>
    <t>财政资金名称</t>
  </si>
  <si>
    <t>地区文号</t>
  </si>
  <si>
    <t>到位额度
（万元）</t>
  </si>
  <si>
    <t>未整合额度
（万元）</t>
  </si>
  <si>
    <t>莎车县</t>
  </si>
  <si>
    <t>2023年自治区彩票公益金</t>
  </si>
  <si>
    <t>喀地财综【2022】26号</t>
  </si>
  <si>
    <t>2023年中央产粮大县奖励资金</t>
  </si>
  <si>
    <t>喀地财建【2022】105号</t>
  </si>
  <si>
    <t>中央林业草原生态保护恢复资金</t>
  </si>
  <si>
    <t>喀地财建【2022】128号</t>
  </si>
  <si>
    <t>2023年中央林业改革发展资金</t>
  </si>
  <si>
    <t>喀地财建【2022】127号</t>
  </si>
  <si>
    <t>自治区农业生产发展资金</t>
  </si>
  <si>
    <t>喀地财农【2022】43号</t>
  </si>
  <si>
    <t>2023年自治区农田建设补助资金</t>
  </si>
  <si>
    <t>喀地财农【2022】41号</t>
  </si>
  <si>
    <t>2023年中央农田建设补助资金</t>
  </si>
  <si>
    <t>喀地财农【2022】34号</t>
  </si>
  <si>
    <t>2023年中央农村环境整治资金</t>
  </si>
  <si>
    <t>喀地财建【2022】119号</t>
  </si>
  <si>
    <t>自治区农村环境整治资金</t>
  </si>
  <si>
    <t>喀地财建【2022】139号</t>
  </si>
  <si>
    <t>2023年中央水利发展资金</t>
  </si>
  <si>
    <t>喀地财农【2022】36号</t>
  </si>
  <si>
    <t>中央生猪（牛羊）调出大县奖励资金</t>
  </si>
  <si>
    <t>喀地财建【2022】123号</t>
  </si>
  <si>
    <t>中央车辆购置税收入补助地方用于一般公路建设项目资金（支持农村公路部分）</t>
  </si>
  <si>
    <t>喀地财建【2022】118号</t>
  </si>
  <si>
    <t>提前下达2032年中央财政农村危房改造补助资金</t>
  </si>
  <si>
    <t>喀地财社【2022】98号</t>
  </si>
  <si>
    <t>提前下达2023年自治区畜牧业生产发展资金（统筹整合部分）</t>
  </si>
  <si>
    <t>喀地财农【2022】42号</t>
  </si>
  <si>
    <t>关于拨付2023年自治区财政林草专项资金</t>
  </si>
  <si>
    <t>喀地财建【2022】133号</t>
  </si>
  <si>
    <t>2023年中央农村环境整治资金（统筹整合部分）</t>
  </si>
  <si>
    <t>喀地财建【2023】8号</t>
  </si>
  <si>
    <t>2023年旅游发展专项资金</t>
  </si>
  <si>
    <t>喀地财教【2023】7号</t>
  </si>
  <si>
    <t>2023年生猪（牛羊）调出大县奖励资金</t>
  </si>
  <si>
    <t>喀地财建【2023】26号</t>
  </si>
  <si>
    <t>2023年中央农业生产发展资金</t>
  </si>
  <si>
    <t>喀地财农【2023】7号</t>
  </si>
  <si>
    <t>2023年中央耕地建设与利用资金</t>
  </si>
  <si>
    <t>喀地财农【2023】10号</t>
  </si>
  <si>
    <t>中央财政衔接推进乡村振兴补助资金</t>
  </si>
  <si>
    <t>喀地财振【2022】4号</t>
  </si>
  <si>
    <t>自治区财政衔接推进乡村振兴补助资金</t>
  </si>
  <si>
    <t>喀地财振【2022】6号</t>
  </si>
  <si>
    <t>中央农村综合改革转移支付资金</t>
  </si>
  <si>
    <t>喀地财农【2022】38号</t>
  </si>
  <si>
    <t>自治区农村综合改革转移支付资金</t>
  </si>
  <si>
    <t>喀地财农【2022】35号</t>
  </si>
  <si>
    <t>自治区安排基本建设投资用于“三农”部分</t>
  </si>
  <si>
    <t>喀地财建【2022】115号</t>
  </si>
  <si>
    <t>县级配套资金</t>
  </si>
  <si>
    <t>莎财扶【2023】41号</t>
  </si>
  <si>
    <t>地区配套资金</t>
  </si>
  <si>
    <t>喀地财振【2023】1号</t>
  </si>
  <si>
    <t>喀地财振【2023】3号</t>
  </si>
  <si>
    <t>喀地财振【2023】5号</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</si>
</sst>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35">
    <font>
      <sz val="11"/>
      <color theme="1"/>
      <name val="宋体"/>
      <charset val="134"/>
      <scheme val="minor"/>
    </font>
    <font>
      <b/>
      <sz val="11"/>
      <color theme="1"/>
      <name val="宋体"/>
      <charset val="134"/>
      <scheme val="minor"/>
    </font>
    <font>
      <sz val="20"/>
      <color theme="1"/>
      <name val="方正小标宋_GBK"/>
      <charset val="134"/>
    </font>
    <font>
      <sz val="12"/>
      <color theme="1"/>
      <name val="宋体"/>
      <charset val="134"/>
      <scheme val="minor"/>
    </font>
    <font>
      <sz val="11"/>
      <name val="宋体"/>
      <charset val="134"/>
      <scheme val="minor"/>
    </font>
    <font>
      <sz val="12"/>
      <name val="宋体"/>
      <charset val="134"/>
      <scheme val="minor"/>
    </font>
    <font>
      <sz val="12"/>
      <name val="黑体"/>
      <charset val="134"/>
    </font>
    <font>
      <b/>
      <sz val="12"/>
      <name val="宋体"/>
      <charset val="134"/>
      <scheme val="minor"/>
    </font>
    <font>
      <sz val="10"/>
      <name val="宋体"/>
      <charset val="134"/>
      <scheme val="major"/>
    </font>
    <font>
      <sz val="28"/>
      <name val="方正小标宋_GBK"/>
      <charset val="134"/>
    </font>
    <font>
      <b/>
      <sz val="12"/>
      <name val="宋体"/>
      <charset val="0"/>
      <scheme val="minor"/>
    </font>
    <font>
      <b/>
      <sz val="10"/>
      <name val="宋体"/>
      <charset val="134"/>
      <scheme val="major"/>
    </font>
    <font>
      <b/>
      <sz val="11"/>
      <name val="宋体"/>
      <charset val="134"/>
      <scheme val="minor"/>
    </font>
    <font>
      <sz val="12"/>
      <name val="宋体"/>
      <charset val="0"/>
      <scheme val="minor"/>
    </font>
    <font>
      <sz val="7"/>
      <name val="宋体"/>
      <charset val="134"/>
      <scheme val="major"/>
    </font>
    <font>
      <u/>
      <sz val="11"/>
      <color rgb="FF0000FF"/>
      <name val="宋体"/>
      <charset val="134"/>
      <scheme val="minor"/>
    </font>
    <font>
      <b/>
      <sz val="11"/>
      <color rgb="FF3F3F3F"/>
      <name val="宋体"/>
      <charset val="134"/>
      <scheme val="minor"/>
    </font>
    <font>
      <sz val="11"/>
      <color rgb="FF9C0006"/>
      <name val="宋体"/>
      <charset val="134"/>
      <scheme val="minor"/>
    </font>
    <font>
      <sz val="11"/>
      <color rgb="FFFA7D00"/>
      <name val="宋体"/>
      <charset val="134"/>
      <scheme val="minor"/>
    </font>
    <font>
      <b/>
      <sz val="11"/>
      <color theme="3"/>
      <name val="宋体"/>
      <charset val="134"/>
      <scheme val="minor"/>
    </font>
    <font>
      <i/>
      <sz val="11"/>
      <color rgb="FF7F7F7F"/>
      <name val="宋体"/>
      <charset val="134"/>
      <scheme val="minor"/>
    </font>
    <font>
      <sz val="11"/>
      <color rgb="FF006100"/>
      <name val="宋体"/>
      <charset val="134"/>
      <scheme val="minor"/>
    </font>
    <font>
      <b/>
      <sz val="18"/>
      <color theme="3"/>
      <name val="宋体"/>
      <charset val="134"/>
      <scheme val="minor"/>
    </font>
    <font>
      <sz val="11"/>
      <color rgb="FF3F3F76"/>
      <name val="宋体"/>
      <charset val="134"/>
      <scheme val="minor"/>
    </font>
    <font>
      <sz val="11"/>
      <color theme="0"/>
      <name val="宋体"/>
      <charset val="134"/>
      <scheme val="minor"/>
    </font>
    <font>
      <u/>
      <sz val="11"/>
      <color rgb="FF800080"/>
      <name val="宋体"/>
      <charset val="134"/>
      <scheme val="minor"/>
    </font>
    <font>
      <sz val="11"/>
      <color rgb="FF9C6500"/>
      <name val="宋体"/>
      <charset val="134"/>
      <scheme val="minor"/>
    </font>
    <font>
      <sz val="12"/>
      <name val="宋体"/>
      <charset val="134"/>
    </font>
    <font>
      <sz val="11"/>
      <color rgb="FFFF0000"/>
      <name val="宋体"/>
      <charset val="134"/>
      <scheme val="minor"/>
    </font>
    <font>
      <b/>
      <sz val="11"/>
      <color rgb="FFFA7D00"/>
      <name val="宋体"/>
      <charset val="134"/>
      <scheme val="minor"/>
    </font>
    <font>
      <b/>
      <sz val="15"/>
      <color theme="3"/>
      <name val="宋体"/>
      <charset val="134"/>
      <scheme val="minor"/>
    </font>
    <font>
      <b/>
      <sz val="11"/>
      <color rgb="FFFFFFFF"/>
      <name val="宋体"/>
      <charset val="134"/>
      <scheme val="minor"/>
    </font>
    <font>
      <b/>
      <sz val="13"/>
      <color theme="3"/>
      <name val="宋体"/>
      <charset val="134"/>
      <scheme val="minor"/>
    </font>
    <font>
      <sz val="11"/>
      <color indexed="8"/>
      <name val="宋体"/>
      <charset val="134"/>
    </font>
    <font>
      <vertAlign val="superscript"/>
      <sz val="10"/>
      <name val="宋体"/>
      <charset val="134"/>
      <scheme val="major"/>
    </font>
  </fonts>
  <fills count="34">
    <fill>
      <patternFill patternType="none"/>
    </fill>
    <fill>
      <patternFill patternType="gray125"/>
    </fill>
    <fill>
      <patternFill patternType="solid">
        <fgColor rgb="FFFF0000"/>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9" tint="0.799951170384838"/>
        <bgColor indexed="64"/>
      </patternFill>
    </fill>
    <fill>
      <patternFill patternType="solid">
        <fgColor theme="6" tint="0.799951170384838"/>
        <bgColor indexed="64"/>
      </patternFill>
    </fill>
    <fill>
      <patternFill patternType="solid">
        <fgColor rgb="FFC6EFCE"/>
        <bgColor indexed="64"/>
      </patternFill>
    </fill>
    <fill>
      <patternFill patternType="solid">
        <fgColor rgb="FFFFCC99"/>
        <bgColor indexed="64"/>
      </patternFill>
    </fill>
    <fill>
      <patternFill patternType="solid">
        <fgColor theme="5" tint="0.399945066682943"/>
        <bgColor indexed="64"/>
      </patternFill>
    </fill>
    <fill>
      <patternFill patternType="solid">
        <fgColor theme="6" tint="0.599993896298105"/>
        <bgColor indexed="64"/>
      </patternFill>
    </fill>
    <fill>
      <patternFill patternType="solid">
        <fgColor theme="5" tint="0.799951170384838"/>
        <bgColor indexed="64"/>
      </patternFill>
    </fill>
    <fill>
      <patternFill patternType="solid">
        <fgColor theme="8" tint="0.799951170384838"/>
        <bgColor indexed="64"/>
      </patternFill>
    </fill>
    <fill>
      <patternFill patternType="solid">
        <fgColor rgb="FFFFEB9C"/>
        <bgColor indexed="64"/>
      </patternFill>
    </fill>
    <fill>
      <patternFill patternType="solid">
        <fgColor theme="6" tint="0.399945066682943"/>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45066682943"/>
        <bgColor indexed="64"/>
      </patternFill>
    </fill>
    <fill>
      <patternFill patternType="solid">
        <fgColor theme="4" tint="0.399945066682943"/>
        <bgColor indexed="64"/>
      </patternFill>
    </fill>
    <fill>
      <patternFill patternType="solid">
        <fgColor theme="5"/>
        <bgColor indexed="64"/>
      </patternFill>
    </fill>
    <fill>
      <patternFill patternType="solid">
        <fgColor theme="4" tint="0.79995117038483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45066682943"/>
        <bgColor indexed="64"/>
      </patternFill>
    </fill>
    <fill>
      <patternFill patternType="solid">
        <fgColor theme="7" tint="0.799951170384838"/>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4506668294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7" borderId="0" applyNumberFormat="0" applyBorder="0" applyAlignment="0" applyProtection="0">
      <alignment vertical="center"/>
    </xf>
    <xf numFmtId="0" fontId="23"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1"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24" fillId="15" borderId="0" applyNumberFormat="0" applyBorder="0" applyAlignment="0" applyProtection="0">
      <alignment vertical="center"/>
    </xf>
    <xf numFmtId="0" fontId="15" fillId="0" borderId="0" applyNumberFormat="0" applyFill="0" applyBorder="0" applyAlignment="0" applyProtection="0">
      <alignment vertical="center"/>
    </xf>
    <xf numFmtId="0" fontId="27" fillId="0" borderId="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7" applyNumberFormat="0" applyFont="0" applyAlignment="0" applyProtection="0">
      <alignment vertical="center"/>
    </xf>
    <xf numFmtId="0" fontId="24" fillId="10" borderId="0" applyNumberFormat="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12" applyNumberFormat="0" applyFill="0" applyAlignment="0" applyProtection="0">
      <alignment vertical="center"/>
    </xf>
    <xf numFmtId="0" fontId="32" fillId="0" borderId="12" applyNumberFormat="0" applyFill="0" applyAlignment="0" applyProtection="0">
      <alignment vertical="center"/>
    </xf>
    <xf numFmtId="0" fontId="24" fillId="20" borderId="0" applyNumberFormat="0" applyBorder="0" applyAlignment="0" applyProtection="0">
      <alignment vertical="center"/>
    </xf>
    <xf numFmtId="0" fontId="19" fillId="0" borderId="9" applyNumberFormat="0" applyFill="0" applyAlignment="0" applyProtection="0">
      <alignment vertical="center"/>
    </xf>
    <xf numFmtId="0" fontId="24" fillId="19" borderId="0" applyNumberFormat="0" applyBorder="0" applyAlignment="0" applyProtection="0">
      <alignment vertical="center"/>
    </xf>
    <xf numFmtId="0" fontId="16" fillId="3" borderId="6" applyNumberFormat="0" applyAlignment="0" applyProtection="0">
      <alignment vertical="center"/>
    </xf>
    <xf numFmtId="0" fontId="29" fillId="3" borderId="10" applyNumberFormat="0" applyAlignment="0" applyProtection="0">
      <alignment vertical="center"/>
    </xf>
    <xf numFmtId="0" fontId="31" fillId="18" borderId="13" applyNumberFormat="0" applyAlignment="0" applyProtection="0">
      <alignment vertical="center"/>
    </xf>
    <xf numFmtId="0" fontId="0" fillId="6" borderId="0" applyNumberFormat="0" applyBorder="0" applyAlignment="0" applyProtection="0">
      <alignment vertical="center"/>
    </xf>
    <xf numFmtId="0" fontId="24" fillId="21" borderId="0" applyNumberFormat="0" applyBorder="0" applyAlignment="0" applyProtection="0">
      <alignment vertical="center"/>
    </xf>
    <xf numFmtId="0" fontId="18" fillId="0" borderId="8" applyNumberFormat="0" applyFill="0" applyAlignment="0" applyProtection="0">
      <alignment vertical="center"/>
    </xf>
    <xf numFmtId="0" fontId="1" fillId="0" borderId="11" applyNumberFormat="0" applyFill="0" applyAlignment="0" applyProtection="0">
      <alignment vertical="center"/>
    </xf>
    <xf numFmtId="0" fontId="21" fillId="8" borderId="0" applyNumberFormat="0" applyBorder="0" applyAlignment="0" applyProtection="0">
      <alignment vertical="center"/>
    </xf>
    <xf numFmtId="0" fontId="26" fillId="14" borderId="0" applyNumberFormat="0" applyBorder="0" applyAlignment="0" applyProtection="0">
      <alignment vertical="center"/>
    </xf>
    <xf numFmtId="0" fontId="0" fillId="13" borderId="0" applyNumberFormat="0" applyBorder="0" applyAlignment="0" applyProtection="0">
      <alignment vertical="center"/>
    </xf>
    <xf numFmtId="0" fontId="24" fillId="17" borderId="0" applyNumberFormat="0" applyBorder="0" applyAlignment="0" applyProtection="0">
      <alignment vertical="center"/>
    </xf>
    <xf numFmtId="0" fontId="0" fillId="22" borderId="0" applyNumberFormat="0" applyBorder="0" applyAlignment="0" applyProtection="0">
      <alignment vertical="center"/>
    </xf>
    <xf numFmtId="0" fontId="0" fillId="24" borderId="0" applyNumberFormat="0" applyBorder="0" applyAlignment="0" applyProtection="0">
      <alignment vertical="center"/>
    </xf>
    <xf numFmtId="0" fontId="0" fillId="12" borderId="0" applyNumberFormat="0" applyBorder="0" applyAlignment="0" applyProtection="0">
      <alignment vertical="center"/>
    </xf>
    <xf numFmtId="0" fontId="0" fillId="16" borderId="0" applyNumberFormat="0" applyBorder="0" applyAlignment="0" applyProtection="0">
      <alignment vertical="center"/>
    </xf>
    <xf numFmtId="0" fontId="24" fillId="26" borderId="0" applyNumberFormat="0" applyBorder="0" applyAlignment="0" applyProtection="0">
      <alignment vertical="center"/>
    </xf>
    <xf numFmtId="0" fontId="24" fillId="28" borderId="0" applyNumberFormat="0" applyBorder="0" applyAlignment="0" applyProtection="0">
      <alignment vertical="center"/>
    </xf>
    <xf numFmtId="0" fontId="0" fillId="30" borderId="0" applyNumberFormat="0" applyBorder="0" applyAlignment="0" applyProtection="0">
      <alignment vertical="center"/>
    </xf>
    <xf numFmtId="0" fontId="0" fillId="23" borderId="0" applyNumberFormat="0" applyBorder="0" applyAlignment="0" applyProtection="0">
      <alignment vertical="center"/>
    </xf>
    <xf numFmtId="0" fontId="24" fillId="32" borderId="0" applyNumberFormat="0" applyBorder="0" applyAlignment="0" applyProtection="0">
      <alignment vertical="center"/>
    </xf>
    <xf numFmtId="0" fontId="0" fillId="27" borderId="0" applyNumberFormat="0" applyBorder="0" applyAlignment="0" applyProtection="0">
      <alignment vertical="center"/>
    </xf>
    <xf numFmtId="0" fontId="24" fillId="29" borderId="0" applyNumberFormat="0" applyBorder="0" applyAlignment="0" applyProtection="0">
      <alignment vertical="center"/>
    </xf>
    <xf numFmtId="0" fontId="24" fillId="25" borderId="0" applyNumberFormat="0" applyBorder="0" applyAlignment="0" applyProtection="0">
      <alignment vertical="center"/>
    </xf>
    <xf numFmtId="0" fontId="0" fillId="31" borderId="0" applyNumberFormat="0" applyBorder="0" applyAlignment="0" applyProtection="0">
      <alignment vertical="center"/>
    </xf>
    <xf numFmtId="0" fontId="24" fillId="33" borderId="0" applyNumberFormat="0" applyBorder="0" applyAlignment="0" applyProtection="0">
      <alignment vertical="center"/>
    </xf>
    <xf numFmtId="0" fontId="33" fillId="0" borderId="0"/>
  </cellStyleXfs>
  <cellXfs count="61">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2" borderId="0" xfId="0"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8" fillId="0" borderId="0" xfId="0" applyFont="1" applyFill="1">
      <alignment vertical="center"/>
    </xf>
    <xf numFmtId="0" fontId="8" fillId="0" borderId="0" xfId="0" applyFont="1" applyFill="1" applyAlignment="1">
      <alignment vertical="center"/>
    </xf>
    <xf numFmtId="0" fontId="8" fillId="0" borderId="0" xfId="0" applyNumberFormat="1" applyFont="1" applyFill="1" applyAlignment="1">
      <alignment horizontal="center" vertical="center"/>
    </xf>
    <xf numFmtId="0" fontId="9" fillId="0" borderId="0" xfId="0" applyNumberFormat="1" applyFont="1" applyFill="1" applyBorder="1" applyAlignment="1" applyProtection="1">
      <alignment horizontal="center" vertical="center"/>
      <protection locked="0"/>
    </xf>
    <xf numFmtId="0" fontId="7" fillId="0" borderId="0" xfId="0" applyNumberFormat="1" applyFont="1" applyFill="1" applyAlignment="1" applyProtection="1">
      <alignment horizontal="left" vertical="center"/>
      <protection locked="0"/>
    </xf>
    <xf numFmtId="0" fontId="7" fillId="0" borderId="0" xfId="0" applyNumberFormat="1" applyFont="1" applyFill="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5" xfId="0" applyFont="1" applyFill="1" applyBorder="1" applyAlignment="1" applyProtection="1">
      <alignment vertical="center" wrapText="1"/>
      <protection locked="0"/>
    </xf>
    <xf numFmtId="49" fontId="8" fillId="0" borderId="5"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1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5"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horizontal="center" vertical="center"/>
      <protection locked="0"/>
    </xf>
    <xf numFmtId="176" fontId="1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4" fillId="0" borderId="5" xfId="0" applyFont="1" applyFill="1" applyBorder="1" applyAlignment="1" applyProtection="1">
      <alignment horizontal="left" vertical="center" wrapText="1"/>
      <protection locked="0"/>
    </xf>
    <xf numFmtId="0" fontId="5" fillId="0" borderId="0" xfId="0" applyNumberFormat="1" applyFont="1" applyFill="1" applyAlignment="1">
      <alignment horizontal="left" vertical="center"/>
    </xf>
    <xf numFmtId="0" fontId="8" fillId="0" borderId="1"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left"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4" xfId="50"/>
  </cellStyles>
  <tableStyles count="0" defaultTableStyle="TableStyleMedium2" defaultPivotStyle="PivotStyleLight16"/>
  <colors>
    <mruColors>
      <color rgb="00D9D9D9"/>
      <color rgb="00000000"/>
      <color rgb="00FF0000"/>
      <color rgb="00FFC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428625</xdr:colOff>
      <xdr:row>71</xdr:row>
      <xdr:rowOff>0</xdr:rowOff>
    </xdr:from>
    <xdr:to>
      <xdr:col>6</xdr:col>
      <xdr:colOff>64770</xdr:colOff>
      <xdr:row>71</xdr:row>
      <xdr:rowOff>215900</xdr:rowOff>
    </xdr:to>
    <xdr:pic>
      <xdr:nvPicPr>
        <xdr:cNvPr id="2" name="Text Box 7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 name="Text Box 8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 name="Text Box 8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5" name="Text Box 8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6" name="Picture 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7" name="Picture 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8" name="Picture 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9" name="Picture 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0" name="Picture 1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1" name="Picture 1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2" name="Picture 1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3" name="Picture 1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4" name="Picture 1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5" name="Picture 1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6" name="Picture 1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7" name="Picture 1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8" name="Picture 1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19" name="Picture 1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0" name="Picture 2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1" name="Picture 2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2" name="Picture 2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3" name="Picture 2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4" name="Picture 2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5" name="Picture 2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6" name="Picture 2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7" name="Picture 2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8" name="Picture 2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29" name="Picture 2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0" name="Picture 3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1" name="Picture 3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2" name="Picture 3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3" name="Picture 3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4" name="Picture 3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5" name="Picture 3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6" name="Picture 3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7" name="Picture 3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8" name="Picture 3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 name="Picture 3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 name="Picture 4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 name="Picture 4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 name="Picture 4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3" name="Picture 4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4" name="Picture 4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5" name="Picture 4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6" name="Picture 4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7" name="Picture 4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8" name="Picture 4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9" name="Picture 4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0" name="Text Box 7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1" name="Text Box 8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2" name="Text Box 8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 name="Text Box 8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 name="Picture 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 name="Picture 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 name="Picture 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 name="Picture 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8" name="Picture 1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9" name="Picture 1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0" name="Picture 1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1" name="Picture 1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2" name="Picture 1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3" name="Picture 1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4" name="Picture 1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5" name="Picture 1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6" name="Picture 1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7" name="Picture 1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8" name="Picture 2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69" name="Picture 2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0" name="Picture 2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1" name="Picture 2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2" name="Picture 2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3" name="Picture 2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4" name="Picture 2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5" name="Picture 2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6" name="Picture 2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7" name="Picture 2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8" name="Picture 3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79" name="Picture 3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0" name="Picture 3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1" name="Picture 3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2" name="Picture 3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3" name="Picture 3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4" name="Picture 3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5" name="Picture 3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6" name="Picture 3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7" name="Picture 3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8" name="Picture 4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89" name="Picture 4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0" name="Picture 4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1" name="Picture 4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2" name="Picture 4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3" name="Picture 4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4" name="Picture 4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5" name="Picture 4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6" name="Picture 4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97" name="Picture 4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98" name="Text Box 7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99" name="Text Box 8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0" name="Text Box 8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1" name="Text Box 8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2" name="Picture 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3" name="Picture 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4" name="Picture 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5" name="Picture 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6" name="Picture 1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7" name="Picture 1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8" name="Picture 1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09" name="Picture 1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0" name="Picture 1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1" name="Picture 1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2" name="Picture 1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3" name="Picture 1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4" name="Picture 1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5" name="Picture 1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6" name="Picture 2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7" name="Picture 2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8" name="Picture 2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19" name="Picture 2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0" name="Picture 2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1" name="Picture 2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2" name="Picture 2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3" name="Picture 2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4" name="Picture 2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5" name="Picture 2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6" name="Picture 3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7" name="Picture 3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8" name="Picture 3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29" name="Picture 3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0" name="Picture 3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1" name="Picture 3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2" name="Picture 3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3" name="Picture 3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4" name="Picture 3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5" name="Picture 3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6" name="Picture 4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7" name="Picture 4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8" name="Picture 4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39" name="Picture 4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40" name="Picture 4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41" name="Picture 4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42" name="Picture 4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43" name="Picture 4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44" name="Picture 4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45" name="Picture 4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46" name="Text Box 7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47" name="Text Box 8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48" name="Text Box 8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49" name="Text Box 8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0" name="Picture 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1" name="Picture 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2" name="Picture 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3" name="Picture 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4" name="Picture 1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5" name="Picture 1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6" name="Picture 1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7" name="Picture 1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8" name="Picture 1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59" name="Picture 1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0" name="Picture 1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1" name="Picture 1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2" name="Picture 1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3" name="Picture 1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4" name="Picture 2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5" name="Picture 2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6" name="Picture 2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7" name="Picture 2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8" name="Picture 2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69" name="Picture 2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0" name="Picture 2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1" name="Picture 2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2" name="Picture 2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3" name="Picture 2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4" name="Picture 3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5" name="Picture 3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6" name="Picture 3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7" name="Picture 3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8" name="Picture 3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79" name="Picture 3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0" name="Picture 3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1" name="Picture 3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2" name="Picture 3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3" name="Picture 3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4" name="Picture 4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5" name="Picture 4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6" name="Picture 4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7" name="Picture 4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8" name="Picture 4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89" name="Picture 4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90" name="Picture 4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91" name="Picture 4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92" name="Picture 4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193" name="Picture 4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94" name="Text Box 7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95" name="Text Box 8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96" name="Text Box 8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97" name="Text Box 8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98" name="Picture 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199" name="Picture 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0" name="Picture 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1" name="Picture 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2" name="Picture 1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3" name="Picture 1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4" name="Picture 1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5" name="Picture 1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6" name="Picture 1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7" name="Picture 1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8" name="Picture 1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09" name="Picture 1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0" name="Picture 1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1" name="Picture 1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2" name="Picture 2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3" name="Picture 2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4" name="Picture 2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5" name="Picture 2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6" name="Picture 2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7" name="Picture 2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8" name="Picture 2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19" name="Picture 2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0" name="Picture 2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1" name="Picture 2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2" name="Picture 3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3" name="Picture 3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4" name="Picture 3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5" name="Picture 3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6" name="Picture 3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7" name="Picture 3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8" name="Picture 3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29" name="Picture 3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0" name="Picture 3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1" name="Picture 3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2" name="Picture 4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3" name="Picture 4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4" name="Picture 4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5" name="Picture 4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6" name="Picture 4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7" name="Picture 4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8" name="Picture 4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39" name="Picture 4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40" name="Picture 4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41" name="Picture 4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2" name="Text Box 7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3" name="Text Box 8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4" name="Text Box 8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5" name="Text Box 8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6" name="Picture 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7" name="Picture 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8" name="Picture 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49" name="Picture 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0" name="Picture 1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1" name="Picture 1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2" name="Picture 1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3" name="Picture 1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4" name="Picture 1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5" name="Picture 1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6" name="Picture 1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7" name="Picture 1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8" name="Picture 1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59" name="Picture 1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0" name="Picture 2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1" name="Picture 2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2" name="Picture 2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3" name="Picture 2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4" name="Picture 2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5" name="Picture 2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6" name="Picture 2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7" name="Picture 2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8" name="Picture 2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69" name="Picture 2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0" name="Picture 3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1" name="Picture 3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2" name="Picture 3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3" name="Picture 3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4" name="Picture 3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5" name="Picture 3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6" name="Picture 3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7" name="Picture 3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8" name="Picture 3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79" name="Picture 3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0" name="Picture 4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1" name="Picture 4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2" name="Picture 4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3" name="Picture 4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4" name="Picture 4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5" name="Picture 4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6" name="Picture 4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7" name="Picture 4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8" name="Picture 4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289" name="Picture 4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0" name="Text Box 7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1" name="Text Box 8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2" name="Text Box 8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3" name="Text Box 8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4" name="Picture 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5" name="Picture 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6" name="Picture 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7" name="Picture 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8" name="Picture 1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299" name="Picture 1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0" name="Picture 1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1" name="Picture 1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2" name="Picture 1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3" name="Picture 1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4" name="Picture 1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5" name="Picture 1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6" name="Picture 1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7" name="Picture 1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8" name="Picture 2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09" name="Picture 2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0" name="Picture 2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1" name="Picture 2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2" name="Picture 2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3" name="Picture 2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4" name="Picture 2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5" name="Picture 2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6" name="Picture 2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7" name="Picture 2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8" name="Picture 3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19" name="Picture 3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0" name="Picture 3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1" name="Picture 3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2" name="Picture 3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3" name="Picture 3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4" name="Picture 3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5" name="Picture 3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6" name="Picture 3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7" name="Picture 3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8" name="Picture 4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29" name="Picture 4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0" name="Picture 4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1" name="Picture 4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2" name="Picture 4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3" name="Picture 4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4" name="Picture 4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5" name="Picture 4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6" name="Picture 4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337" name="Picture 4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38" name="Text Box 7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39" name="Text Box 8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0" name="Text Box 8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1" name="Text Box 8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2" name="Picture 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3" name="Picture 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4" name="Picture 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5" name="Picture 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6" name="Picture 1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7" name="Picture 1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8" name="Picture 1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49" name="Picture 1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0" name="Picture 1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1" name="Picture 1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2" name="Picture 1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3" name="Picture 1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4" name="Picture 1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5" name="Picture 1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6" name="Picture 2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7" name="Picture 2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8" name="Picture 2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59" name="Picture 2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0" name="Picture 2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1" name="Picture 2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2" name="Picture 2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3" name="Picture 2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4" name="Picture 2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5" name="Picture 2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6" name="Picture 3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7" name="Picture 3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8" name="Picture 3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69" name="Picture 3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0" name="Picture 3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1" name="Picture 3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2" name="Picture 3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3" name="Picture 3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4" name="Picture 3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5" name="Picture 3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6" name="Picture 4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7" name="Picture 4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8" name="Picture 4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79" name="Picture 4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80" name="Picture 4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81" name="Picture 4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82" name="Picture 4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83" name="Picture 4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84" name="Picture 4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385" name="Picture 4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86" name="Text Box 7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87" name="Text Box 8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88" name="Text Box 8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89" name="Text Box 8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0" name="Picture 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1" name="Picture 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2" name="Picture 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3" name="Picture 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4" name="Picture 1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5" name="Picture 1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6" name="Picture 1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7" name="Picture 1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8" name="Picture 1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399" name="Picture 1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0" name="Picture 1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1" name="Picture 1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2" name="Picture 1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3" name="Picture 1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4" name="Picture 2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5" name="Picture 2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6" name="Picture 2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7" name="Picture 2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8" name="Picture 2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09" name="Picture 2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0" name="Picture 2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1" name="Picture 2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2" name="Picture 2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3" name="Picture 2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4" name="Picture 3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5" name="Picture 3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6" name="Picture 3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7" name="Picture 3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8" name="Picture 3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19" name="Picture 3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0" name="Picture 3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1" name="Picture 3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2" name="Picture 3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3" name="Picture 3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4" name="Picture 40"/>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5" name="Picture 41"/>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6" name="Picture 42"/>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7" name="Picture 43"/>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8" name="Picture 44"/>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29" name="Picture 45"/>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30" name="Picture 46"/>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31" name="Picture 47"/>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32" name="Picture 48"/>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5</xdr:col>
      <xdr:colOff>428625</xdr:colOff>
      <xdr:row>71</xdr:row>
      <xdr:rowOff>0</xdr:rowOff>
    </xdr:from>
    <xdr:to>
      <xdr:col>6</xdr:col>
      <xdr:colOff>64770</xdr:colOff>
      <xdr:row>71</xdr:row>
      <xdr:rowOff>215900</xdr:rowOff>
    </xdr:to>
    <xdr:pic>
      <xdr:nvPicPr>
        <xdr:cNvPr id="433" name="Picture 49"/>
        <xdr:cNvPicPr/>
      </xdr:nvPicPr>
      <xdr:blipFill>
        <a:blip r:embed="rId1" r:link="rId2" cstate="print"/>
        <a:stretch>
          <a:fillRect/>
        </a:stretch>
      </xdr:blipFill>
      <xdr:spPr>
        <a:xfrm>
          <a:off x="4750435" y="89509600"/>
          <a:ext cx="144145" cy="21590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34" name="Text Box 7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35" name="Text Box 8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36" name="Text Box 8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37" name="Text Box 8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38" name="Picture 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39" name="Picture 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0" name="Picture 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1" name="Picture 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2" name="Picture 1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3" name="Picture 1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4" name="Picture 1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5" name="Picture 1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6" name="Picture 1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7" name="Picture 1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8" name="Picture 1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49" name="Picture 1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0" name="Picture 1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1" name="Picture 1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2" name="Picture 2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3" name="Picture 2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4" name="Picture 2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5" name="Picture 2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6" name="Picture 2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7" name="Picture 2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8" name="Picture 2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59" name="Picture 2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0" name="Picture 2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1" name="Picture 2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2" name="Picture 3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3" name="Picture 3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4" name="Picture 3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5" name="Picture 3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6" name="Picture 3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7" name="Picture 3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8" name="Picture 3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69" name="Picture 3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0" name="Picture 3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1" name="Picture 3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2" name="Picture 4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3" name="Picture 4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4" name="Picture 4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5" name="Picture 4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6" name="Picture 4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7" name="Picture 4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8" name="Picture 4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79" name="Picture 4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80" name="Picture 4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481" name="Picture 4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2" name="Text Box 7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3" name="Text Box 8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4" name="Text Box 8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5" name="Text Box 8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6" name="Picture 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7" name="Picture 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8" name="Picture 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89" name="Picture 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0" name="Picture 1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1" name="Picture 1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2" name="Picture 1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3" name="Picture 1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4" name="Picture 1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5" name="Picture 1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6" name="Picture 1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7" name="Picture 1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8" name="Picture 1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499" name="Picture 1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0" name="Picture 2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1" name="Picture 2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2" name="Picture 2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3" name="Picture 2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4" name="Picture 2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5" name="Picture 2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6" name="Picture 2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7" name="Picture 2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8" name="Picture 2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09" name="Picture 2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0" name="Picture 3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1" name="Picture 3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2" name="Picture 3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3" name="Picture 3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4" name="Picture 3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5" name="Picture 3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6" name="Picture 3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7" name="Picture 3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8" name="Picture 3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19" name="Picture 3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0" name="Picture 40"/>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1" name="Picture 41"/>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2" name="Picture 42"/>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3" name="Picture 43"/>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4" name="Picture 44"/>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5" name="Picture 45"/>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6" name="Picture 46"/>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7" name="Picture 47"/>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8" name="Picture 48"/>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215900</xdr:rowOff>
    </xdr:to>
    <xdr:pic>
      <xdr:nvPicPr>
        <xdr:cNvPr id="529" name="Picture 49"/>
        <xdr:cNvPicPr/>
      </xdr:nvPicPr>
      <xdr:blipFill>
        <a:blip r:embed="rId1" r:link="rId2" cstate="print"/>
        <a:stretch>
          <a:fillRect/>
        </a:stretch>
      </xdr:blipFill>
      <xdr:spPr>
        <a:xfrm>
          <a:off x="4750435" y="89509600"/>
          <a:ext cx="144780" cy="21590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0" name="Text Box 7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1" name="Text Box 8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2" name="Text Box 8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3" name="Text Box 8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4" name="Picture 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5" name="Picture 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6" name="Picture 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7" name="Picture 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8" name="Picture 1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39" name="Picture 1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0" name="Picture 1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1" name="Picture 1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2" name="Picture 1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3" name="Picture 1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4" name="Picture 1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5" name="Picture 1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6" name="Picture 1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7" name="Picture 1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8" name="Picture 2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49" name="Picture 2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0" name="Picture 2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1" name="Picture 2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2" name="Picture 2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3" name="Picture 2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4" name="Picture 2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5" name="Picture 2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6" name="Picture 2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7" name="Picture 2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8" name="Picture 3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59" name="Picture 3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0" name="Picture 3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1" name="Picture 3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2" name="Picture 3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3" name="Picture 3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4" name="Picture 3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5" name="Picture 3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6" name="Picture 3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7" name="Picture 3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8" name="Picture 40"/>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69" name="Picture 41"/>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0" name="Picture 42"/>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1" name="Picture 43"/>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2" name="Picture 44"/>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3" name="Picture 45"/>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4" name="Picture 46"/>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5" name="Picture 47"/>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6" name="Picture 48"/>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215265</xdr:rowOff>
    </xdr:to>
    <xdr:pic>
      <xdr:nvPicPr>
        <xdr:cNvPr id="577" name="Picture 49"/>
        <xdr:cNvPicPr/>
      </xdr:nvPicPr>
      <xdr:blipFill>
        <a:blip r:embed="rId1" r:link="rId2" cstate="print"/>
        <a:stretch>
          <a:fillRect/>
        </a:stretch>
      </xdr:blipFill>
      <xdr:spPr>
        <a:xfrm>
          <a:off x="4829810" y="89509600"/>
          <a:ext cx="92710" cy="215265"/>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78" name="Text Box 79"/>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79" name="Text Box 80"/>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0" name="Text Box 81"/>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1" name="Text Box 82"/>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2" name="Picture 6"/>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3" name="Picture 7"/>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4" name="Picture 8"/>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5" name="Picture 9"/>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6" name="Picture 10"/>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7" name="Picture 11"/>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8" name="Picture 12"/>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89" name="Picture 13"/>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0" name="Picture 14"/>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1" name="Picture 15"/>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2" name="Picture 16"/>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3" name="Picture 17"/>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4" name="Picture 18"/>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5" name="Picture 19"/>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6" name="Picture 20"/>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7" name="Picture 21"/>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8" name="Picture 22"/>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599" name="Picture 23"/>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0" name="Picture 24"/>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1" name="Picture 25"/>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2" name="Picture 26"/>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3" name="Picture 27"/>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4" name="Picture 28"/>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5" name="Picture 29"/>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6" name="Picture 30"/>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7" name="Picture 31"/>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8" name="Picture 32"/>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09" name="Picture 33"/>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0" name="Picture 34"/>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1" name="Picture 35"/>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2" name="Picture 36"/>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3" name="Picture 37"/>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4" name="Picture 38"/>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5" name="Picture 39"/>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6" name="Picture 40"/>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7" name="Picture 41"/>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8" name="Picture 42"/>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19" name="Picture 43"/>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20" name="Picture 44"/>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21" name="Picture 45"/>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22" name="Picture 46"/>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23" name="Picture 47"/>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24" name="Picture 48"/>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5</xdr:col>
      <xdr:colOff>428625</xdr:colOff>
      <xdr:row>71</xdr:row>
      <xdr:rowOff>0</xdr:rowOff>
    </xdr:from>
    <xdr:to>
      <xdr:col>6</xdr:col>
      <xdr:colOff>65405</xdr:colOff>
      <xdr:row>71</xdr:row>
      <xdr:rowOff>204470</xdr:rowOff>
    </xdr:to>
    <xdr:pic>
      <xdr:nvPicPr>
        <xdr:cNvPr id="625" name="Picture 49"/>
        <xdr:cNvPicPr/>
      </xdr:nvPicPr>
      <xdr:blipFill>
        <a:blip r:embed="rId1" r:link="rId2" cstate="print"/>
        <a:stretch>
          <a:fillRect/>
        </a:stretch>
      </xdr:blipFill>
      <xdr:spPr>
        <a:xfrm>
          <a:off x="4750435" y="89509600"/>
          <a:ext cx="144780" cy="204470"/>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26" name="Text Box 79"/>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27" name="Text Box 80"/>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28" name="Text Box 81"/>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29" name="Text Box 82"/>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0" name="Picture 6"/>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1" name="Picture 7"/>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2" name="Picture 8"/>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3" name="Picture 9"/>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4" name="Picture 10"/>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5" name="Picture 11"/>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6" name="Picture 12"/>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7" name="Picture 13"/>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8" name="Picture 14"/>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39" name="Picture 15"/>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0" name="Picture 16"/>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1" name="Picture 17"/>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2" name="Picture 18"/>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3" name="Picture 19"/>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4" name="Picture 20"/>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5" name="Picture 21"/>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6" name="Picture 22"/>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7" name="Picture 23"/>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8" name="Picture 24"/>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49" name="Picture 25"/>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0" name="Picture 26"/>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1" name="Picture 27"/>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2" name="Picture 28"/>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3" name="Picture 29"/>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4" name="Picture 30"/>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5" name="Picture 31"/>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6" name="Picture 32"/>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7" name="Picture 33"/>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8" name="Picture 34"/>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59" name="Picture 35"/>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0" name="Picture 36"/>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1" name="Picture 37"/>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2" name="Picture 38"/>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3" name="Picture 39"/>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4" name="Picture 40"/>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5" name="Picture 41"/>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6" name="Picture 42"/>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7" name="Picture 43"/>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8" name="Picture 44"/>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69" name="Picture 45"/>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70" name="Picture 46"/>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71" name="Picture 47"/>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72" name="Picture 48"/>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twoCellAnchor editAs="oneCell">
    <xdr:from>
      <xdr:col>6</xdr:col>
      <xdr:colOff>0</xdr:colOff>
      <xdr:row>71</xdr:row>
      <xdr:rowOff>0</xdr:rowOff>
    </xdr:from>
    <xdr:to>
      <xdr:col>6</xdr:col>
      <xdr:colOff>92710</xdr:colOff>
      <xdr:row>71</xdr:row>
      <xdr:rowOff>203835</xdr:rowOff>
    </xdr:to>
    <xdr:pic>
      <xdr:nvPicPr>
        <xdr:cNvPr id="673" name="Picture 49"/>
        <xdr:cNvPicPr/>
      </xdr:nvPicPr>
      <xdr:blipFill>
        <a:blip r:embed="rId1" r:link="rId2" cstate="print"/>
        <a:stretch>
          <a:fillRect/>
        </a:stretch>
      </xdr:blipFill>
      <xdr:spPr>
        <a:xfrm>
          <a:off x="4829810" y="89509600"/>
          <a:ext cx="92710" cy="20383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72"/>
  <sheetViews>
    <sheetView tabSelected="1" zoomScale="85" zoomScaleNormal="85" topLeftCell="F1" workbookViewId="0">
      <pane ySplit="6" topLeftCell="A7" activePane="bottomLeft" state="frozen"/>
      <selection/>
      <selection pane="bottomLeft" activeCell="L7" sqref="L7"/>
    </sheetView>
  </sheetViews>
  <sheetFormatPr defaultColWidth="7" defaultRowHeight="13.5"/>
  <cols>
    <col min="1" max="1" width="5.225" style="17" customWidth="1"/>
    <col min="2" max="2" width="11.5" style="17" customWidth="1"/>
    <col min="3" max="3" width="22.3166666666667" style="17" customWidth="1"/>
    <col min="4" max="4" width="7.85" style="17" customWidth="1"/>
    <col min="5" max="5" width="9.825" style="17" customWidth="1"/>
    <col min="6" max="6" width="6.66666666666667" style="17" customWidth="1"/>
    <col min="7" max="7" width="31.5" style="17" customWidth="1"/>
    <col min="8" max="8" width="78.425" style="17" customWidth="1"/>
    <col min="9" max="9" width="5.63333333333333" style="17" customWidth="1"/>
    <col min="10" max="10" width="7.63333333333333" style="17" customWidth="1"/>
    <col min="11" max="11" width="12.1416666666667" style="17" customWidth="1"/>
    <col min="12" max="12" width="10" style="17" customWidth="1"/>
    <col min="13" max="13" width="11.425" style="17" customWidth="1"/>
    <col min="14" max="14" width="7.63333333333333" style="17" customWidth="1"/>
    <col min="15" max="15" width="8.74166666666667" style="17" customWidth="1"/>
    <col min="16" max="18" width="7.63333333333333" style="17" customWidth="1"/>
    <col min="19" max="20" width="10.1333333333333" style="17" customWidth="1"/>
    <col min="21" max="21" width="6.63333333333333" style="17" customWidth="1"/>
    <col min="22" max="22" width="11.7833333333333" style="17" customWidth="1"/>
    <col min="23" max="23" width="10.5333333333333" style="17" customWidth="1"/>
    <col min="24" max="24" width="40.775" style="17" customWidth="1"/>
    <col min="25" max="25" width="13.925" style="17" customWidth="1"/>
    <col min="26" max="26" width="13.1916666666667" style="17" customWidth="1"/>
    <col min="27" max="27" width="20.9333333333333" style="17" customWidth="1"/>
    <col min="28" max="16384" width="7" style="17"/>
  </cols>
  <sheetData>
    <row r="1" s="17" customFormat="1" ht="42" customHeight="1" spans="1:27">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row>
    <row r="2" s="18" customFormat="1" ht="25" customHeight="1" spans="1:27">
      <c r="A2" s="25" t="s">
        <v>1</v>
      </c>
      <c r="B2" s="26"/>
      <c r="C2" s="26"/>
      <c r="D2" s="25"/>
      <c r="E2" s="25"/>
      <c r="F2" s="27"/>
      <c r="G2" s="27"/>
      <c r="H2" s="27"/>
      <c r="I2" s="27"/>
      <c r="J2" s="27"/>
      <c r="K2" s="27"/>
      <c r="L2" s="27"/>
      <c r="M2" s="27"/>
      <c r="N2" s="27"/>
      <c r="O2" s="27"/>
      <c r="P2" s="27"/>
      <c r="Q2" s="27"/>
      <c r="R2" s="27"/>
      <c r="S2" s="27"/>
      <c r="T2" s="27"/>
      <c r="U2" s="27"/>
      <c r="V2" s="51"/>
      <c r="W2" s="52" t="s">
        <v>2</v>
      </c>
      <c r="X2" s="52"/>
      <c r="Y2" s="52"/>
      <c r="Z2" s="52"/>
      <c r="AA2" s="52"/>
    </row>
    <row r="3" s="19" customFormat="1" ht="25" customHeight="1" spans="1:27">
      <c r="A3" s="28" t="s">
        <v>3</v>
      </c>
      <c r="B3" s="28" t="s">
        <v>4</v>
      </c>
      <c r="C3" s="28" t="s">
        <v>5</v>
      </c>
      <c r="D3" s="28" t="s">
        <v>6</v>
      </c>
      <c r="E3" s="28" t="s">
        <v>7</v>
      </c>
      <c r="F3" s="28" t="s">
        <v>8</v>
      </c>
      <c r="G3" s="28" t="s">
        <v>9</v>
      </c>
      <c r="H3" s="28" t="s">
        <v>10</v>
      </c>
      <c r="I3" s="28" t="s">
        <v>11</v>
      </c>
      <c r="J3" s="28" t="s">
        <v>12</v>
      </c>
      <c r="K3" s="28" t="s">
        <v>13</v>
      </c>
      <c r="L3" s="28"/>
      <c r="M3" s="28"/>
      <c r="N3" s="28"/>
      <c r="O3" s="28"/>
      <c r="P3" s="28"/>
      <c r="Q3" s="28"/>
      <c r="R3" s="28"/>
      <c r="S3" s="28"/>
      <c r="T3" s="28"/>
      <c r="U3" s="28"/>
      <c r="V3" s="28" t="s">
        <v>14</v>
      </c>
      <c r="W3" s="28" t="s">
        <v>15</v>
      </c>
      <c r="X3" s="28" t="s">
        <v>16</v>
      </c>
      <c r="Y3" s="28" t="s">
        <v>17</v>
      </c>
      <c r="Z3" s="28" t="s">
        <v>18</v>
      </c>
      <c r="AA3" s="28" t="s">
        <v>19</v>
      </c>
    </row>
    <row r="4" s="19" customFormat="1" ht="25" customHeight="1" spans="1:27">
      <c r="A4" s="28"/>
      <c r="B4" s="28"/>
      <c r="C4" s="28"/>
      <c r="D4" s="28"/>
      <c r="E4" s="28"/>
      <c r="F4" s="28"/>
      <c r="G4" s="28"/>
      <c r="H4" s="28"/>
      <c r="I4" s="28"/>
      <c r="J4" s="28"/>
      <c r="K4" s="28" t="s">
        <v>20</v>
      </c>
      <c r="L4" s="28" t="s">
        <v>21</v>
      </c>
      <c r="M4" s="28"/>
      <c r="N4" s="28"/>
      <c r="O4" s="28"/>
      <c r="P4" s="28"/>
      <c r="Q4" s="28"/>
      <c r="R4" s="28"/>
      <c r="S4" s="28" t="s">
        <v>22</v>
      </c>
      <c r="T4" s="28" t="s">
        <v>23</v>
      </c>
      <c r="U4" s="28" t="s">
        <v>24</v>
      </c>
      <c r="V4" s="28"/>
      <c r="W4" s="28"/>
      <c r="X4" s="28"/>
      <c r="Y4" s="28"/>
      <c r="Z4" s="28"/>
      <c r="AA4" s="28"/>
    </row>
    <row r="5" s="19" customFormat="1" ht="62" customHeight="1" spans="1:27">
      <c r="A5" s="28"/>
      <c r="B5" s="28"/>
      <c r="C5" s="28"/>
      <c r="D5" s="28"/>
      <c r="E5" s="28"/>
      <c r="F5" s="28"/>
      <c r="G5" s="28"/>
      <c r="H5" s="28"/>
      <c r="I5" s="28"/>
      <c r="J5" s="28"/>
      <c r="K5" s="28"/>
      <c r="L5" s="28" t="s">
        <v>25</v>
      </c>
      <c r="M5" s="28" t="s">
        <v>26</v>
      </c>
      <c r="N5" s="28" t="s">
        <v>27</v>
      </c>
      <c r="O5" s="28" t="s">
        <v>28</v>
      </c>
      <c r="P5" s="28" t="s">
        <v>29</v>
      </c>
      <c r="Q5" s="28" t="s">
        <v>30</v>
      </c>
      <c r="R5" s="28" t="s">
        <v>31</v>
      </c>
      <c r="S5" s="28"/>
      <c r="T5" s="28"/>
      <c r="U5" s="28"/>
      <c r="V5" s="28"/>
      <c r="W5" s="28"/>
      <c r="X5" s="28"/>
      <c r="Y5" s="28"/>
      <c r="Z5" s="28"/>
      <c r="AA5" s="28"/>
    </row>
    <row r="6" s="20" customFormat="1" ht="34" customHeight="1" spans="1:27">
      <c r="A6" s="29" t="s">
        <v>20</v>
      </c>
      <c r="B6" s="30"/>
      <c r="C6" s="30"/>
      <c r="D6" s="30"/>
      <c r="E6" s="30"/>
      <c r="F6" s="30"/>
      <c r="G6" s="30"/>
      <c r="H6" s="31"/>
      <c r="I6" s="43"/>
      <c r="J6" s="43"/>
      <c r="K6" s="44">
        <f t="shared" ref="K6:K25" si="0">L6+S6+T6+U6</f>
        <v>95515</v>
      </c>
      <c r="L6" s="44">
        <f>SUM(L7:L71)</f>
        <v>95515</v>
      </c>
      <c r="M6" s="44">
        <f>SUM(M7:M71)</f>
        <v>89593</v>
      </c>
      <c r="N6" s="44">
        <f t="shared" ref="N6:U6" si="1">SUM(N7:N71)</f>
        <v>3411</v>
      </c>
      <c r="O6" s="44">
        <f t="shared" si="1"/>
        <v>2343</v>
      </c>
      <c r="P6" s="44">
        <f t="shared" si="1"/>
        <v>0</v>
      </c>
      <c r="Q6" s="44">
        <f t="shared" si="1"/>
        <v>168</v>
      </c>
      <c r="R6" s="44">
        <f t="shared" si="1"/>
        <v>0</v>
      </c>
      <c r="S6" s="44">
        <f t="shared" si="1"/>
        <v>0</v>
      </c>
      <c r="T6" s="44">
        <f t="shared" si="1"/>
        <v>0</v>
      </c>
      <c r="U6" s="44">
        <f t="shared" si="1"/>
        <v>0</v>
      </c>
      <c r="V6" s="53"/>
      <c r="W6" s="53"/>
      <c r="X6" s="30"/>
      <c r="Y6" s="55"/>
      <c r="Z6" s="55"/>
      <c r="AA6" s="56"/>
    </row>
    <row r="7" s="21" customFormat="1" ht="133" customHeight="1" spans="1:27">
      <c r="A7" s="32">
        <v>1</v>
      </c>
      <c r="B7" s="32" t="s">
        <v>32</v>
      </c>
      <c r="C7" s="32" t="s">
        <v>33</v>
      </c>
      <c r="D7" s="32" t="s">
        <v>34</v>
      </c>
      <c r="E7" s="32" t="s">
        <v>35</v>
      </c>
      <c r="F7" s="32" t="s">
        <v>36</v>
      </c>
      <c r="G7" s="32" t="s">
        <v>37</v>
      </c>
      <c r="H7" s="33" t="s">
        <v>38</v>
      </c>
      <c r="I7" s="45" t="s">
        <v>39</v>
      </c>
      <c r="J7" s="45">
        <v>362</v>
      </c>
      <c r="K7" s="46">
        <f t="shared" si="0"/>
        <v>7602</v>
      </c>
      <c r="L7" s="46">
        <f>M7+N7+O7+P7+Q7+R7</f>
        <v>7602</v>
      </c>
      <c r="M7" s="45">
        <v>7602</v>
      </c>
      <c r="N7" s="45"/>
      <c r="O7" s="45"/>
      <c r="P7" s="45"/>
      <c r="Q7" s="45"/>
      <c r="R7" s="45"/>
      <c r="S7" s="45"/>
      <c r="T7" s="45"/>
      <c r="U7" s="45"/>
      <c r="V7" s="32" t="s">
        <v>40</v>
      </c>
      <c r="W7" s="32" t="s">
        <v>41</v>
      </c>
      <c r="X7" s="33" t="s">
        <v>42</v>
      </c>
      <c r="Y7" s="32" t="s">
        <v>43</v>
      </c>
      <c r="Z7" s="32" t="s">
        <v>44</v>
      </c>
      <c r="AA7" s="32"/>
    </row>
    <row r="8" s="21" customFormat="1" ht="96" customHeight="1" spans="1:27">
      <c r="A8" s="32">
        <v>2</v>
      </c>
      <c r="B8" s="32" t="s">
        <v>45</v>
      </c>
      <c r="C8" s="32" t="s">
        <v>46</v>
      </c>
      <c r="D8" s="32" t="s">
        <v>34</v>
      </c>
      <c r="E8" s="32" t="s">
        <v>35</v>
      </c>
      <c r="F8" s="32" t="s">
        <v>36</v>
      </c>
      <c r="G8" s="32" t="s">
        <v>37</v>
      </c>
      <c r="H8" s="33" t="s">
        <v>47</v>
      </c>
      <c r="I8" s="45" t="s">
        <v>39</v>
      </c>
      <c r="J8" s="45">
        <v>38</v>
      </c>
      <c r="K8" s="46">
        <f t="shared" si="0"/>
        <v>800</v>
      </c>
      <c r="L8" s="46">
        <f>M8+N8+O8+P8+Q8+R8</f>
        <v>800</v>
      </c>
      <c r="M8" s="45"/>
      <c r="N8" s="45"/>
      <c r="O8" s="45">
        <v>800</v>
      </c>
      <c r="P8" s="45"/>
      <c r="Q8" s="45"/>
      <c r="R8" s="45"/>
      <c r="S8" s="45"/>
      <c r="T8" s="45"/>
      <c r="U8" s="45"/>
      <c r="V8" s="32" t="s">
        <v>40</v>
      </c>
      <c r="W8" s="32" t="s">
        <v>41</v>
      </c>
      <c r="X8" s="33" t="s">
        <v>48</v>
      </c>
      <c r="Y8" s="32" t="s">
        <v>43</v>
      </c>
      <c r="Z8" s="32" t="s">
        <v>44</v>
      </c>
      <c r="AA8" s="32"/>
    </row>
    <row r="9" s="21" customFormat="1" ht="150" customHeight="1" spans="1:27">
      <c r="A9" s="32">
        <v>3</v>
      </c>
      <c r="B9" s="32" t="s">
        <v>49</v>
      </c>
      <c r="C9" s="32" t="s">
        <v>50</v>
      </c>
      <c r="D9" s="32" t="s">
        <v>34</v>
      </c>
      <c r="E9" s="32" t="s">
        <v>51</v>
      </c>
      <c r="F9" s="32" t="s">
        <v>52</v>
      </c>
      <c r="G9" s="32" t="s">
        <v>53</v>
      </c>
      <c r="H9" s="33" t="s">
        <v>54</v>
      </c>
      <c r="I9" s="32" t="s">
        <v>39</v>
      </c>
      <c r="J9" s="32">
        <v>1</v>
      </c>
      <c r="K9" s="46">
        <f t="shared" si="0"/>
        <v>3500</v>
      </c>
      <c r="L9" s="46">
        <f>M9+N9+O9+P9+Q9+R9</f>
        <v>3500</v>
      </c>
      <c r="M9" s="32">
        <v>3500</v>
      </c>
      <c r="N9" s="45"/>
      <c r="O9" s="45"/>
      <c r="P9" s="45"/>
      <c r="Q9" s="45"/>
      <c r="R9" s="45"/>
      <c r="S9" s="45"/>
      <c r="T9" s="45"/>
      <c r="U9" s="45"/>
      <c r="V9" s="32" t="s">
        <v>55</v>
      </c>
      <c r="W9" s="32" t="s">
        <v>56</v>
      </c>
      <c r="X9" s="33" t="s">
        <v>57</v>
      </c>
      <c r="Y9" s="32" t="s">
        <v>43</v>
      </c>
      <c r="Z9" s="32" t="s">
        <v>44</v>
      </c>
      <c r="AA9" s="32"/>
    </row>
    <row r="10" s="21" customFormat="1" ht="92" customHeight="1" spans="1:27">
      <c r="A10" s="32">
        <v>4</v>
      </c>
      <c r="B10" s="34" t="s">
        <v>58</v>
      </c>
      <c r="C10" s="32" t="s">
        <v>59</v>
      </c>
      <c r="D10" s="32" t="s">
        <v>34</v>
      </c>
      <c r="E10" s="32" t="s">
        <v>60</v>
      </c>
      <c r="F10" s="32" t="s">
        <v>36</v>
      </c>
      <c r="G10" s="35" t="s">
        <v>61</v>
      </c>
      <c r="H10" s="33" t="s">
        <v>62</v>
      </c>
      <c r="I10" s="32" t="s">
        <v>63</v>
      </c>
      <c r="J10" s="32">
        <v>12.5</v>
      </c>
      <c r="K10" s="46">
        <f t="shared" si="0"/>
        <v>1000</v>
      </c>
      <c r="L10" s="46">
        <f>M10+N10+O10+P10+Q10+R10</f>
        <v>1000</v>
      </c>
      <c r="M10" s="45">
        <v>1000</v>
      </c>
      <c r="N10" s="45"/>
      <c r="O10" s="45"/>
      <c r="P10" s="45"/>
      <c r="Q10" s="45"/>
      <c r="R10" s="45"/>
      <c r="S10" s="45"/>
      <c r="T10" s="45"/>
      <c r="U10" s="45"/>
      <c r="V10" s="32" t="s">
        <v>40</v>
      </c>
      <c r="W10" s="32" t="s">
        <v>41</v>
      </c>
      <c r="X10" s="33" t="s">
        <v>64</v>
      </c>
      <c r="Y10" s="32" t="s">
        <v>43</v>
      </c>
      <c r="Z10" s="32" t="s">
        <v>44</v>
      </c>
      <c r="AA10" s="32"/>
    </row>
    <row r="11" s="21" customFormat="1" ht="113" customHeight="1" spans="1:27">
      <c r="A11" s="32">
        <v>5</v>
      </c>
      <c r="B11" s="34" t="s">
        <v>65</v>
      </c>
      <c r="C11" s="32" t="s">
        <v>66</v>
      </c>
      <c r="D11" s="32" t="s">
        <v>34</v>
      </c>
      <c r="E11" s="32" t="s">
        <v>67</v>
      </c>
      <c r="F11" s="32" t="s">
        <v>36</v>
      </c>
      <c r="G11" s="32" t="s">
        <v>68</v>
      </c>
      <c r="H11" s="33" t="s">
        <v>69</v>
      </c>
      <c r="I11" s="32" t="s">
        <v>70</v>
      </c>
      <c r="J11" s="32">
        <v>8.3</v>
      </c>
      <c r="K11" s="46">
        <f t="shared" si="0"/>
        <v>795.557</v>
      </c>
      <c r="L11" s="45">
        <v>795.557</v>
      </c>
      <c r="M11" s="45"/>
      <c r="N11" s="45"/>
      <c r="O11" s="45">
        <v>795.557</v>
      </c>
      <c r="P11" s="45"/>
      <c r="Q11" s="45"/>
      <c r="R11" s="45"/>
      <c r="S11" s="45"/>
      <c r="T11" s="45"/>
      <c r="U11" s="45"/>
      <c r="V11" s="32" t="s">
        <v>71</v>
      </c>
      <c r="W11" s="32" t="s">
        <v>72</v>
      </c>
      <c r="X11" s="33" t="s">
        <v>73</v>
      </c>
      <c r="Y11" s="32" t="s">
        <v>43</v>
      </c>
      <c r="Z11" s="32" t="s">
        <v>44</v>
      </c>
      <c r="AA11" s="32"/>
    </row>
    <row r="12" s="21" customFormat="1" ht="113" customHeight="1" spans="1:27">
      <c r="A12" s="32">
        <v>6</v>
      </c>
      <c r="B12" s="34" t="s">
        <v>74</v>
      </c>
      <c r="C12" s="32" t="s">
        <v>75</v>
      </c>
      <c r="D12" s="32" t="s">
        <v>34</v>
      </c>
      <c r="E12" s="32" t="s">
        <v>67</v>
      </c>
      <c r="F12" s="32" t="s">
        <v>36</v>
      </c>
      <c r="G12" s="32" t="s">
        <v>76</v>
      </c>
      <c r="H12" s="33" t="s">
        <v>77</v>
      </c>
      <c r="I12" s="32" t="s">
        <v>70</v>
      </c>
      <c r="J12" s="32">
        <v>1.01</v>
      </c>
      <c r="K12" s="46">
        <f t="shared" si="0"/>
        <v>84</v>
      </c>
      <c r="L12" s="46">
        <f>M12+N12+O12+P12+Q12+R12+S12+T12+U12</f>
        <v>84</v>
      </c>
      <c r="M12" s="45"/>
      <c r="N12" s="45"/>
      <c r="O12" s="45"/>
      <c r="P12" s="45"/>
      <c r="Q12" s="45">
        <v>84</v>
      </c>
      <c r="R12" s="45"/>
      <c r="S12" s="45"/>
      <c r="T12" s="45"/>
      <c r="U12" s="45"/>
      <c r="V12" s="32" t="s">
        <v>78</v>
      </c>
      <c r="W12" s="32" t="s">
        <v>79</v>
      </c>
      <c r="X12" s="33" t="s">
        <v>80</v>
      </c>
      <c r="Y12" s="32" t="s">
        <v>43</v>
      </c>
      <c r="Z12" s="32" t="s">
        <v>44</v>
      </c>
      <c r="AA12" s="32"/>
    </row>
    <row r="13" s="21" customFormat="1" ht="99" customHeight="1" spans="1:27">
      <c r="A13" s="32">
        <v>7</v>
      </c>
      <c r="B13" s="32" t="s">
        <v>81</v>
      </c>
      <c r="C13" s="32" t="s">
        <v>82</v>
      </c>
      <c r="D13" s="32" t="s">
        <v>34</v>
      </c>
      <c r="E13" s="32" t="s">
        <v>60</v>
      </c>
      <c r="F13" s="32" t="s">
        <v>36</v>
      </c>
      <c r="G13" s="32" t="s">
        <v>76</v>
      </c>
      <c r="H13" s="33" t="s">
        <v>83</v>
      </c>
      <c r="I13" s="32" t="s">
        <v>39</v>
      </c>
      <c r="J13" s="32">
        <v>1</v>
      </c>
      <c r="K13" s="46">
        <f t="shared" si="0"/>
        <v>34</v>
      </c>
      <c r="L13" s="46">
        <f t="shared" ref="L13:L25" si="2">M13+N13+O13+P13+Q13+R13</f>
        <v>34</v>
      </c>
      <c r="M13" s="32"/>
      <c r="N13" s="45"/>
      <c r="O13" s="45"/>
      <c r="P13" s="45"/>
      <c r="Q13" s="45">
        <v>34</v>
      </c>
      <c r="R13" s="45"/>
      <c r="S13" s="45"/>
      <c r="T13" s="45"/>
      <c r="U13" s="45"/>
      <c r="V13" s="32" t="s">
        <v>78</v>
      </c>
      <c r="W13" s="32" t="s">
        <v>79</v>
      </c>
      <c r="X13" s="33" t="s">
        <v>84</v>
      </c>
      <c r="Y13" s="32" t="s">
        <v>43</v>
      </c>
      <c r="Z13" s="32" t="s">
        <v>44</v>
      </c>
      <c r="AA13" s="32"/>
    </row>
    <row r="14" s="21" customFormat="1" ht="114" customHeight="1" spans="1:27">
      <c r="A14" s="32">
        <v>8</v>
      </c>
      <c r="B14" s="32" t="s">
        <v>85</v>
      </c>
      <c r="C14" s="32" t="s">
        <v>86</v>
      </c>
      <c r="D14" s="32" t="s">
        <v>34</v>
      </c>
      <c r="E14" s="32" t="s">
        <v>60</v>
      </c>
      <c r="F14" s="32" t="s">
        <v>36</v>
      </c>
      <c r="G14" s="32" t="s">
        <v>76</v>
      </c>
      <c r="H14" s="33" t="s">
        <v>87</v>
      </c>
      <c r="I14" s="32" t="s">
        <v>88</v>
      </c>
      <c r="J14" s="32">
        <v>100</v>
      </c>
      <c r="K14" s="46">
        <f t="shared" si="0"/>
        <v>20</v>
      </c>
      <c r="L14" s="46">
        <f t="shared" si="2"/>
        <v>20</v>
      </c>
      <c r="M14" s="45"/>
      <c r="N14" s="45"/>
      <c r="O14" s="45"/>
      <c r="P14" s="45"/>
      <c r="Q14" s="45">
        <v>20</v>
      </c>
      <c r="R14" s="45"/>
      <c r="S14" s="45"/>
      <c r="T14" s="45"/>
      <c r="U14" s="45"/>
      <c r="V14" s="32" t="s">
        <v>78</v>
      </c>
      <c r="W14" s="32" t="s">
        <v>79</v>
      </c>
      <c r="X14" s="33" t="s">
        <v>89</v>
      </c>
      <c r="Y14" s="32" t="s">
        <v>43</v>
      </c>
      <c r="Z14" s="32" t="s">
        <v>44</v>
      </c>
      <c r="AA14" s="32"/>
    </row>
    <row r="15" s="22" customFormat="1" ht="87" customHeight="1" spans="1:27">
      <c r="A15" s="32">
        <v>9</v>
      </c>
      <c r="B15" s="32" t="s">
        <v>90</v>
      </c>
      <c r="C15" s="32" t="s">
        <v>91</v>
      </c>
      <c r="D15" s="32" t="s">
        <v>92</v>
      </c>
      <c r="E15" s="32" t="s">
        <v>93</v>
      </c>
      <c r="F15" s="32" t="s">
        <v>94</v>
      </c>
      <c r="G15" s="32" t="s">
        <v>95</v>
      </c>
      <c r="H15" s="33" t="s">
        <v>96</v>
      </c>
      <c r="I15" s="32" t="s">
        <v>97</v>
      </c>
      <c r="J15" s="32">
        <v>26.2</v>
      </c>
      <c r="K15" s="46">
        <f t="shared" si="0"/>
        <v>1256.8</v>
      </c>
      <c r="L15" s="46">
        <f t="shared" si="2"/>
        <v>1256.8</v>
      </c>
      <c r="M15" s="45">
        <v>1256.8</v>
      </c>
      <c r="N15" s="45"/>
      <c r="O15" s="45"/>
      <c r="P15" s="45"/>
      <c r="Q15" s="45"/>
      <c r="R15" s="45"/>
      <c r="S15" s="45"/>
      <c r="T15" s="45"/>
      <c r="U15" s="45"/>
      <c r="V15" s="32" t="s">
        <v>98</v>
      </c>
      <c r="W15" s="32" t="s">
        <v>99</v>
      </c>
      <c r="X15" s="33" t="s">
        <v>100</v>
      </c>
      <c r="Y15" s="32" t="s">
        <v>43</v>
      </c>
      <c r="Z15" s="32" t="s">
        <v>44</v>
      </c>
      <c r="AA15" s="32"/>
    </row>
    <row r="16" s="21" customFormat="1" ht="96" customHeight="1" spans="1:27">
      <c r="A16" s="32">
        <v>10</v>
      </c>
      <c r="B16" s="32" t="s">
        <v>101</v>
      </c>
      <c r="C16" s="32" t="s">
        <v>102</v>
      </c>
      <c r="D16" s="32" t="s">
        <v>92</v>
      </c>
      <c r="E16" s="32" t="s">
        <v>103</v>
      </c>
      <c r="F16" s="32" t="s">
        <v>36</v>
      </c>
      <c r="G16" s="32" t="s">
        <v>104</v>
      </c>
      <c r="H16" s="33" t="s">
        <v>105</v>
      </c>
      <c r="I16" s="45" t="s">
        <v>70</v>
      </c>
      <c r="J16" s="45">
        <v>10.1</v>
      </c>
      <c r="K16" s="46">
        <f t="shared" si="0"/>
        <v>385</v>
      </c>
      <c r="L16" s="46">
        <f t="shared" si="2"/>
        <v>385</v>
      </c>
      <c r="M16" s="45"/>
      <c r="N16" s="45">
        <v>385</v>
      </c>
      <c r="O16" s="45"/>
      <c r="P16" s="45"/>
      <c r="Q16" s="45"/>
      <c r="R16" s="45"/>
      <c r="S16" s="45"/>
      <c r="T16" s="45"/>
      <c r="U16" s="45"/>
      <c r="V16" s="32" t="s">
        <v>53</v>
      </c>
      <c r="W16" s="32" t="s">
        <v>106</v>
      </c>
      <c r="X16" s="41" t="s">
        <v>107</v>
      </c>
      <c r="Y16" s="32" t="s">
        <v>43</v>
      </c>
      <c r="Z16" s="32" t="s">
        <v>44</v>
      </c>
      <c r="AA16" s="32"/>
    </row>
    <row r="17" s="21" customFormat="1" ht="91" customHeight="1" spans="1:27">
      <c r="A17" s="32">
        <v>11</v>
      </c>
      <c r="B17" s="32" t="s">
        <v>108</v>
      </c>
      <c r="C17" s="32" t="s">
        <v>109</v>
      </c>
      <c r="D17" s="32" t="s">
        <v>92</v>
      </c>
      <c r="E17" s="32" t="s">
        <v>103</v>
      </c>
      <c r="F17" s="32" t="s">
        <v>36</v>
      </c>
      <c r="G17" s="32" t="s">
        <v>110</v>
      </c>
      <c r="H17" s="33" t="s">
        <v>111</v>
      </c>
      <c r="I17" s="45" t="s">
        <v>70</v>
      </c>
      <c r="J17" s="45">
        <v>8.2</v>
      </c>
      <c r="K17" s="46">
        <f t="shared" si="0"/>
        <v>330</v>
      </c>
      <c r="L17" s="46">
        <f t="shared" si="2"/>
        <v>330</v>
      </c>
      <c r="M17" s="45"/>
      <c r="N17" s="45">
        <v>330</v>
      </c>
      <c r="O17" s="45"/>
      <c r="P17" s="45"/>
      <c r="Q17" s="45"/>
      <c r="R17" s="45"/>
      <c r="S17" s="45"/>
      <c r="T17" s="45"/>
      <c r="U17" s="45"/>
      <c r="V17" s="32" t="s">
        <v>112</v>
      </c>
      <c r="W17" s="32" t="s">
        <v>113</v>
      </c>
      <c r="X17" s="41" t="s">
        <v>114</v>
      </c>
      <c r="Y17" s="32" t="s">
        <v>43</v>
      </c>
      <c r="Z17" s="32" t="s">
        <v>44</v>
      </c>
      <c r="AA17" s="32"/>
    </row>
    <row r="18" s="21" customFormat="1" ht="91" customHeight="1" spans="1:27">
      <c r="A18" s="32">
        <v>12</v>
      </c>
      <c r="B18" s="32" t="s">
        <v>115</v>
      </c>
      <c r="C18" s="32" t="s">
        <v>116</v>
      </c>
      <c r="D18" s="32" t="s">
        <v>92</v>
      </c>
      <c r="E18" s="32" t="s">
        <v>103</v>
      </c>
      <c r="F18" s="32" t="s">
        <v>36</v>
      </c>
      <c r="G18" s="32" t="s">
        <v>117</v>
      </c>
      <c r="H18" s="33" t="s">
        <v>118</v>
      </c>
      <c r="I18" s="45" t="s">
        <v>70</v>
      </c>
      <c r="J18" s="45">
        <v>4.1</v>
      </c>
      <c r="K18" s="46">
        <f t="shared" si="0"/>
        <v>360</v>
      </c>
      <c r="L18" s="46">
        <f t="shared" si="2"/>
        <v>360</v>
      </c>
      <c r="M18" s="45"/>
      <c r="N18" s="45">
        <v>360</v>
      </c>
      <c r="O18" s="45"/>
      <c r="P18" s="45"/>
      <c r="Q18" s="45"/>
      <c r="R18" s="45"/>
      <c r="S18" s="45"/>
      <c r="T18" s="45"/>
      <c r="U18" s="45"/>
      <c r="V18" s="32" t="s">
        <v>119</v>
      </c>
      <c r="W18" s="32" t="s">
        <v>120</v>
      </c>
      <c r="X18" s="41" t="s">
        <v>121</v>
      </c>
      <c r="Y18" s="32" t="s">
        <v>43</v>
      </c>
      <c r="Z18" s="32" t="s">
        <v>44</v>
      </c>
      <c r="AA18" s="32"/>
    </row>
    <row r="19" s="21" customFormat="1" ht="95" customHeight="1" spans="1:27">
      <c r="A19" s="32">
        <v>13</v>
      </c>
      <c r="B19" s="32" t="s">
        <v>122</v>
      </c>
      <c r="C19" s="32" t="s">
        <v>123</v>
      </c>
      <c r="D19" s="32" t="s">
        <v>92</v>
      </c>
      <c r="E19" s="32" t="s">
        <v>103</v>
      </c>
      <c r="F19" s="32" t="s">
        <v>36</v>
      </c>
      <c r="G19" s="32" t="s">
        <v>124</v>
      </c>
      <c r="H19" s="33" t="s">
        <v>125</v>
      </c>
      <c r="I19" s="45" t="s">
        <v>70</v>
      </c>
      <c r="J19" s="45">
        <v>7.5</v>
      </c>
      <c r="K19" s="46">
        <f t="shared" si="0"/>
        <v>260</v>
      </c>
      <c r="L19" s="46">
        <f t="shared" si="2"/>
        <v>260</v>
      </c>
      <c r="M19" s="45"/>
      <c r="N19" s="45">
        <v>260</v>
      </c>
      <c r="O19" s="45"/>
      <c r="P19" s="45"/>
      <c r="Q19" s="45"/>
      <c r="R19" s="45"/>
      <c r="S19" s="45"/>
      <c r="T19" s="45"/>
      <c r="U19" s="45"/>
      <c r="V19" s="32" t="s">
        <v>126</v>
      </c>
      <c r="W19" s="32" t="s">
        <v>127</v>
      </c>
      <c r="X19" s="41" t="s">
        <v>128</v>
      </c>
      <c r="Y19" s="32" t="s">
        <v>43</v>
      </c>
      <c r="Z19" s="32" t="s">
        <v>44</v>
      </c>
      <c r="AA19" s="32"/>
    </row>
    <row r="20" s="21" customFormat="1" ht="102" customHeight="1" spans="1:27">
      <c r="A20" s="32">
        <v>14</v>
      </c>
      <c r="B20" s="32" t="s">
        <v>129</v>
      </c>
      <c r="C20" s="32" t="s">
        <v>130</v>
      </c>
      <c r="D20" s="32" t="s">
        <v>92</v>
      </c>
      <c r="E20" s="32" t="s">
        <v>103</v>
      </c>
      <c r="F20" s="32" t="s">
        <v>36</v>
      </c>
      <c r="G20" s="32" t="s">
        <v>131</v>
      </c>
      <c r="H20" s="33" t="s">
        <v>132</v>
      </c>
      <c r="I20" s="45" t="s">
        <v>70</v>
      </c>
      <c r="J20" s="45">
        <v>7</v>
      </c>
      <c r="K20" s="46">
        <f t="shared" si="0"/>
        <v>243</v>
      </c>
      <c r="L20" s="46">
        <f t="shared" si="2"/>
        <v>243</v>
      </c>
      <c r="M20" s="45"/>
      <c r="N20" s="45">
        <v>243</v>
      </c>
      <c r="O20" s="45"/>
      <c r="P20" s="45"/>
      <c r="Q20" s="45"/>
      <c r="R20" s="45"/>
      <c r="S20" s="45"/>
      <c r="T20" s="45"/>
      <c r="U20" s="45"/>
      <c r="V20" s="32" t="s">
        <v>126</v>
      </c>
      <c r="W20" s="32" t="s">
        <v>127</v>
      </c>
      <c r="X20" s="41" t="s">
        <v>133</v>
      </c>
      <c r="Y20" s="32" t="s">
        <v>43</v>
      </c>
      <c r="Z20" s="32" t="s">
        <v>44</v>
      </c>
      <c r="AA20" s="32"/>
    </row>
    <row r="21" s="21" customFormat="1" ht="86" customHeight="1" spans="1:27">
      <c r="A21" s="32">
        <v>15</v>
      </c>
      <c r="B21" s="32" t="s">
        <v>134</v>
      </c>
      <c r="C21" s="32" t="s">
        <v>135</v>
      </c>
      <c r="D21" s="32" t="s">
        <v>92</v>
      </c>
      <c r="E21" s="32" t="s">
        <v>103</v>
      </c>
      <c r="F21" s="32" t="s">
        <v>36</v>
      </c>
      <c r="G21" s="32" t="s">
        <v>136</v>
      </c>
      <c r="H21" s="33" t="s">
        <v>137</v>
      </c>
      <c r="I21" s="45" t="s">
        <v>70</v>
      </c>
      <c r="J21" s="45">
        <v>5.5</v>
      </c>
      <c r="K21" s="46">
        <f t="shared" si="0"/>
        <v>256</v>
      </c>
      <c r="L21" s="46">
        <f t="shared" si="2"/>
        <v>256</v>
      </c>
      <c r="M21" s="45"/>
      <c r="N21" s="45">
        <v>256</v>
      </c>
      <c r="O21" s="45"/>
      <c r="P21" s="45"/>
      <c r="Q21" s="45"/>
      <c r="R21" s="45"/>
      <c r="S21" s="45"/>
      <c r="T21" s="45"/>
      <c r="U21" s="45"/>
      <c r="V21" s="32" t="s">
        <v>138</v>
      </c>
      <c r="W21" s="32" t="s">
        <v>139</v>
      </c>
      <c r="X21" s="41" t="s">
        <v>140</v>
      </c>
      <c r="Y21" s="32" t="s">
        <v>43</v>
      </c>
      <c r="Z21" s="32" t="s">
        <v>44</v>
      </c>
      <c r="AA21" s="32"/>
    </row>
    <row r="22" s="21" customFormat="1" ht="92" customHeight="1" spans="1:27">
      <c r="A22" s="32">
        <v>16</v>
      </c>
      <c r="B22" s="32" t="s">
        <v>141</v>
      </c>
      <c r="C22" s="32" t="s">
        <v>142</v>
      </c>
      <c r="D22" s="32" t="s">
        <v>92</v>
      </c>
      <c r="E22" s="32" t="s">
        <v>103</v>
      </c>
      <c r="F22" s="32" t="s">
        <v>36</v>
      </c>
      <c r="G22" s="32" t="s">
        <v>143</v>
      </c>
      <c r="H22" s="33" t="s">
        <v>144</v>
      </c>
      <c r="I22" s="45" t="s">
        <v>70</v>
      </c>
      <c r="J22" s="45">
        <v>8</v>
      </c>
      <c r="K22" s="46">
        <f t="shared" si="0"/>
        <v>256</v>
      </c>
      <c r="L22" s="46">
        <f t="shared" si="2"/>
        <v>256</v>
      </c>
      <c r="M22" s="45"/>
      <c r="N22" s="45">
        <v>256</v>
      </c>
      <c r="O22" s="45"/>
      <c r="P22" s="45"/>
      <c r="Q22" s="45"/>
      <c r="R22" s="45"/>
      <c r="S22" s="45"/>
      <c r="T22" s="45"/>
      <c r="U22" s="45"/>
      <c r="V22" s="32" t="s">
        <v>145</v>
      </c>
      <c r="W22" s="32" t="s">
        <v>146</v>
      </c>
      <c r="X22" s="41" t="s">
        <v>147</v>
      </c>
      <c r="Y22" s="32" t="s">
        <v>43</v>
      </c>
      <c r="Z22" s="32" t="s">
        <v>44</v>
      </c>
      <c r="AA22" s="32"/>
    </row>
    <row r="23" s="21" customFormat="1" ht="91" customHeight="1" spans="1:27">
      <c r="A23" s="32">
        <v>17</v>
      </c>
      <c r="B23" s="32" t="s">
        <v>148</v>
      </c>
      <c r="C23" s="32" t="s">
        <v>149</v>
      </c>
      <c r="D23" s="32" t="s">
        <v>92</v>
      </c>
      <c r="E23" s="32" t="s">
        <v>103</v>
      </c>
      <c r="F23" s="32" t="s">
        <v>36</v>
      </c>
      <c r="G23" s="32" t="s">
        <v>150</v>
      </c>
      <c r="H23" s="33" t="s">
        <v>151</v>
      </c>
      <c r="I23" s="45" t="s">
        <v>70</v>
      </c>
      <c r="J23" s="45">
        <v>11.5</v>
      </c>
      <c r="K23" s="46">
        <f t="shared" si="0"/>
        <v>368</v>
      </c>
      <c r="L23" s="46">
        <f t="shared" si="2"/>
        <v>368</v>
      </c>
      <c r="M23" s="45"/>
      <c r="N23" s="45">
        <v>368</v>
      </c>
      <c r="O23" s="45"/>
      <c r="P23" s="45"/>
      <c r="Q23" s="45"/>
      <c r="R23" s="45"/>
      <c r="S23" s="45"/>
      <c r="T23" s="45"/>
      <c r="U23" s="45"/>
      <c r="V23" s="32" t="s">
        <v>145</v>
      </c>
      <c r="W23" s="32" t="s">
        <v>146</v>
      </c>
      <c r="X23" s="41" t="s">
        <v>152</v>
      </c>
      <c r="Y23" s="32" t="s">
        <v>43</v>
      </c>
      <c r="Z23" s="32" t="s">
        <v>44</v>
      </c>
      <c r="AA23" s="32"/>
    </row>
    <row r="24" s="21" customFormat="1" ht="99" customHeight="1" spans="1:27">
      <c r="A24" s="32">
        <v>18</v>
      </c>
      <c r="B24" s="32" t="s">
        <v>153</v>
      </c>
      <c r="C24" s="32" t="s">
        <v>154</v>
      </c>
      <c r="D24" s="32" t="s">
        <v>92</v>
      </c>
      <c r="E24" s="32" t="s">
        <v>103</v>
      </c>
      <c r="F24" s="32" t="s">
        <v>36</v>
      </c>
      <c r="G24" s="32" t="s">
        <v>155</v>
      </c>
      <c r="H24" s="33" t="s">
        <v>156</v>
      </c>
      <c r="I24" s="45" t="s">
        <v>70</v>
      </c>
      <c r="J24" s="45">
        <v>8.7</v>
      </c>
      <c r="K24" s="46">
        <f t="shared" si="0"/>
        <v>300</v>
      </c>
      <c r="L24" s="46">
        <f t="shared" si="2"/>
        <v>300</v>
      </c>
      <c r="M24" s="45"/>
      <c r="N24" s="45">
        <v>300</v>
      </c>
      <c r="O24" s="45"/>
      <c r="P24" s="45"/>
      <c r="Q24" s="45"/>
      <c r="R24" s="45"/>
      <c r="S24" s="45"/>
      <c r="T24" s="45"/>
      <c r="U24" s="45"/>
      <c r="V24" s="32" t="s">
        <v>157</v>
      </c>
      <c r="W24" s="32" t="s">
        <v>158</v>
      </c>
      <c r="X24" s="41" t="s">
        <v>159</v>
      </c>
      <c r="Y24" s="32" t="s">
        <v>43</v>
      </c>
      <c r="Z24" s="32" t="s">
        <v>44</v>
      </c>
      <c r="AA24" s="32"/>
    </row>
    <row r="25" s="21" customFormat="1" ht="88" customHeight="1" spans="1:27">
      <c r="A25" s="32">
        <v>19</v>
      </c>
      <c r="B25" s="32" t="s">
        <v>160</v>
      </c>
      <c r="C25" s="32" t="s">
        <v>161</v>
      </c>
      <c r="D25" s="32" t="s">
        <v>92</v>
      </c>
      <c r="E25" s="32" t="s">
        <v>103</v>
      </c>
      <c r="F25" s="32" t="s">
        <v>36</v>
      </c>
      <c r="G25" s="32" t="s">
        <v>162</v>
      </c>
      <c r="H25" s="33" t="s">
        <v>163</v>
      </c>
      <c r="I25" s="45" t="s">
        <v>70</v>
      </c>
      <c r="J25" s="45">
        <v>4</v>
      </c>
      <c r="K25" s="46">
        <f t="shared" si="0"/>
        <v>150</v>
      </c>
      <c r="L25" s="46">
        <f t="shared" si="2"/>
        <v>150</v>
      </c>
      <c r="M25" s="45"/>
      <c r="N25" s="45">
        <v>150</v>
      </c>
      <c r="O25" s="45"/>
      <c r="P25" s="45"/>
      <c r="Q25" s="45"/>
      <c r="R25" s="45"/>
      <c r="S25" s="45"/>
      <c r="T25" s="45"/>
      <c r="U25" s="45"/>
      <c r="V25" s="32" t="s">
        <v>164</v>
      </c>
      <c r="W25" s="32" t="s">
        <v>165</v>
      </c>
      <c r="X25" s="41" t="s">
        <v>166</v>
      </c>
      <c r="Y25" s="32" t="s">
        <v>43</v>
      </c>
      <c r="Z25" s="32" t="s">
        <v>44</v>
      </c>
      <c r="AA25" s="32"/>
    </row>
    <row r="26" s="21" customFormat="1" ht="92" customHeight="1" spans="1:27">
      <c r="A26" s="32">
        <v>20</v>
      </c>
      <c r="B26" s="32" t="s">
        <v>167</v>
      </c>
      <c r="C26" s="32" t="s">
        <v>168</v>
      </c>
      <c r="D26" s="32" t="s">
        <v>92</v>
      </c>
      <c r="E26" s="32" t="s">
        <v>103</v>
      </c>
      <c r="F26" s="32" t="s">
        <v>36</v>
      </c>
      <c r="G26" s="35" t="s">
        <v>169</v>
      </c>
      <c r="H26" s="33" t="s">
        <v>170</v>
      </c>
      <c r="I26" s="32" t="s">
        <v>70</v>
      </c>
      <c r="J26" s="32">
        <v>16</v>
      </c>
      <c r="K26" s="46">
        <f t="shared" ref="K26:K46" si="3">L26+S26+T26+U26</f>
        <v>640</v>
      </c>
      <c r="L26" s="46">
        <f t="shared" ref="L26:L71" si="4">M26+N26+O26+P26+Q26+R26</f>
        <v>640</v>
      </c>
      <c r="M26" s="45"/>
      <c r="N26" s="45"/>
      <c r="O26" s="45">
        <v>640</v>
      </c>
      <c r="P26" s="45"/>
      <c r="Q26" s="45"/>
      <c r="R26" s="45"/>
      <c r="S26" s="45"/>
      <c r="T26" s="45"/>
      <c r="U26" s="45"/>
      <c r="V26" s="32" t="s">
        <v>53</v>
      </c>
      <c r="W26" s="32" t="s">
        <v>106</v>
      </c>
      <c r="X26" s="33" t="s">
        <v>171</v>
      </c>
      <c r="Y26" s="32" t="s">
        <v>43</v>
      </c>
      <c r="Z26" s="32" t="s">
        <v>44</v>
      </c>
      <c r="AA26" s="32"/>
    </row>
    <row r="27" s="21" customFormat="1" ht="103" customHeight="1" spans="1:27">
      <c r="A27" s="32">
        <v>21</v>
      </c>
      <c r="B27" s="32" t="s">
        <v>172</v>
      </c>
      <c r="C27" s="32" t="s">
        <v>173</v>
      </c>
      <c r="D27" s="32" t="s">
        <v>92</v>
      </c>
      <c r="E27" s="32" t="s">
        <v>93</v>
      </c>
      <c r="F27" s="32" t="s">
        <v>36</v>
      </c>
      <c r="G27" s="32" t="s">
        <v>174</v>
      </c>
      <c r="H27" s="33" t="s">
        <v>175</v>
      </c>
      <c r="I27" s="45" t="s">
        <v>70</v>
      </c>
      <c r="J27" s="45">
        <v>3.5</v>
      </c>
      <c r="K27" s="46">
        <f t="shared" si="3"/>
        <v>200</v>
      </c>
      <c r="L27" s="46">
        <f t="shared" si="4"/>
        <v>200</v>
      </c>
      <c r="M27" s="45"/>
      <c r="N27" s="45">
        <v>200</v>
      </c>
      <c r="O27" s="45"/>
      <c r="P27" s="45"/>
      <c r="Q27" s="45"/>
      <c r="R27" s="45"/>
      <c r="S27" s="45"/>
      <c r="T27" s="45"/>
      <c r="U27" s="45"/>
      <c r="V27" s="32" t="s">
        <v>176</v>
      </c>
      <c r="W27" s="32" t="s">
        <v>177</v>
      </c>
      <c r="X27" s="41" t="s">
        <v>178</v>
      </c>
      <c r="Y27" s="32" t="s">
        <v>43</v>
      </c>
      <c r="Z27" s="32" t="s">
        <v>44</v>
      </c>
      <c r="AA27" s="32"/>
    </row>
    <row r="28" s="21" customFormat="1" ht="85" customHeight="1" spans="1:27">
      <c r="A28" s="32">
        <v>22</v>
      </c>
      <c r="B28" s="32" t="s">
        <v>179</v>
      </c>
      <c r="C28" s="32" t="s">
        <v>180</v>
      </c>
      <c r="D28" s="32" t="s">
        <v>92</v>
      </c>
      <c r="E28" s="32" t="s">
        <v>93</v>
      </c>
      <c r="F28" s="32" t="s">
        <v>36</v>
      </c>
      <c r="G28" s="32" t="s">
        <v>181</v>
      </c>
      <c r="H28" s="33" t="s">
        <v>182</v>
      </c>
      <c r="I28" s="45" t="s">
        <v>70</v>
      </c>
      <c r="J28" s="45">
        <v>5.15</v>
      </c>
      <c r="K28" s="46">
        <f t="shared" si="3"/>
        <v>303</v>
      </c>
      <c r="L28" s="46">
        <f t="shared" si="4"/>
        <v>303</v>
      </c>
      <c r="M28" s="45"/>
      <c r="N28" s="45">
        <v>303</v>
      </c>
      <c r="O28" s="45"/>
      <c r="P28" s="45"/>
      <c r="Q28" s="45"/>
      <c r="R28" s="45"/>
      <c r="S28" s="45"/>
      <c r="T28" s="45"/>
      <c r="U28" s="45"/>
      <c r="V28" s="32" t="s">
        <v>183</v>
      </c>
      <c r="W28" s="32" t="s">
        <v>184</v>
      </c>
      <c r="X28" s="41" t="s">
        <v>185</v>
      </c>
      <c r="Y28" s="32" t="s">
        <v>43</v>
      </c>
      <c r="Z28" s="32" t="s">
        <v>44</v>
      </c>
      <c r="AA28" s="32"/>
    </row>
    <row r="29" s="21" customFormat="1" ht="90" customHeight="1" spans="1:27">
      <c r="A29" s="32">
        <v>23</v>
      </c>
      <c r="B29" s="32" t="s">
        <v>186</v>
      </c>
      <c r="C29" s="32" t="s">
        <v>187</v>
      </c>
      <c r="D29" s="32" t="s">
        <v>92</v>
      </c>
      <c r="E29" s="32" t="s">
        <v>103</v>
      </c>
      <c r="F29" s="32" t="s">
        <v>36</v>
      </c>
      <c r="G29" s="32" t="s">
        <v>76</v>
      </c>
      <c r="H29" s="33" t="s">
        <v>188</v>
      </c>
      <c r="I29" s="45" t="s">
        <v>70</v>
      </c>
      <c r="J29" s="45">
        <v>0.56</v>
      </c>
      <c r="K29" s="46">
        <f t="shared" si="3"/>
        <v>30</v>
      </c>
      <c r="L29" s="46">
        <f t="shared" si="4"/>
        <v>30</v>
      </c>
      <c r="M29" s="45"/>
      <c r="N29" s="45"/>
      <c r="O29" s="45"/>
      <c r="P29" s="45"/>
      <c r="Q29" s="45">
        <v>30</v>
      </c>
      <c r="R29" s="45"/>
      <c r="S29" s="45"/>
      <c r="T29" s="45"/>
      <c r="U29" s="45"/>
      <c r="V29" s="32" t="s">
        <v>78</v>
      </c>
      <c r="W29" s="32" t="s">
        <v>79</v>
      </c>
      <c r="X29" s="33" t="s">
        <v>189</v>
      </c>
      <c r="Y29" s="32" t="s">
        <v>43</v>
      </c>
      <c r="Z29" s="32" t="s">
        <v>44</v>
      </c>
      <c r="AA29" s="32"/>
    </row>
    <row r="30" s="21" customFormat="1" ht="81" customHeight="1" spans="1:27">
      <c r="A30" s="32">
        <v>24</v>
      </c>
      <c r="B30" s="36" t="s">
        <v>190</v>
      </c>
      <c r="C30" s="36" t="s">
        <v>191</v>
      </c>
      <c r="D30" s="37" t="s">
        <v>192</v>
      </c>
      <c r="E30" s="37" t="s">
        <v>193</v>
      </c>
      <c r="F30" s="37" t="s">
        <v>36</v>
      </c>
      <c r="G30" s="38" t="s">
        <v>61</v>
      </c>
      <c r="H30" s="37" t="s">
        <v>194</v>
      </c>
      <c r="I30" s="36" t="s">
        <v>195</v>
      </c>
      <c r="J30" s="36">
        <v>10000</v>
      </c>
      <c r="K30" s="46">
        <f t="shared" si="3"/>
        <v>3000</v>
      </c>
      <c r="L30" s="47">
        <f t="shared" si="4"/>
        <v>3000</v>
      </c>
      <c r="M30" s="48">
        <v>3000</v>
      </c>
      <c r="N30" s="48"/>
      <c r="O30" s="48"/>
      <c r="P30" s="48"/>
      <c r="Q30" s="48"/>
      <c r="R30" s="48"/>
      <c r="S30" s="48"/>
      <c r="T30" s="48"/>
      <c r="U30" s="48"/>
      <c r="V30" s="36" t="s">
        <v>196</v>
      </c>
      <c r="W30" s="36" t="s">
        <v>197</v>
      </c>
      <c r="X30" s="37" t="s">
        <v>198</v>
      </c>
      <c r="Y30" s="32" t="s">
        <v>43</v>
      </c>
      <c r="Z30" s="32" t="s">
        <v>44</v>
      </c>
      <c r="AA30" s="32"/>
    </row>
    <row r="31" s="21" customFormat="1" ht="78" customHeight="1" spans="1:27">
      <c r="A31" s="32">
        <v>25</v>
      </c>
      <c r="B31" s="32" t="s">
        <v>199</v>
      </c>
      <c r="C31" s="32" t="s">
        <v>200</v>
      </c>
      <c r="D31" s="32" t="s">
        <v>201</v>
      </c>
      <c r="E31" s="32" t="s">
        <v>202</v>
      </c>
      <c r="F31" s="32" t="s">
        <v>36</v>
      </c>
      <c r="G31" s="35" t="s">
        <v>61</v>
      </c>
      <c r="H31" s="39" t="s">
        <v>203</v>
      </c>
      <c r="I31" s="32" t="s">
        <v>204</v>
      </c>
      <c r="J31" s="32">
        <v>15349</v>
      </c>
      <c r="K31" s="46">
        <f t="shared" si="3"/>
        <v>107.443</v>
      </c>
      <c r="L31" s="46">
        <f t="shared" si="4"/>
        <v>107.443</v>
      </c>
      <c r="M31" s="32"/>
      <c r="N31" s="45"/>
      <c r="O31" s="45">
        <v>107.443</v>
      </c>
      <c r="P31" s="45"/>
      <c r="Q31" s="45"/>
      <c r="R31" s="45"/>
      <c r="S31" s="45"/>
      <c r="T31" s="45"/>
      <c r="U31" s="45"/>
      <c r="V31" s="32" t="s">
        <v>205</v>
      </c>
      <c r="W31" s="32" t="s">
        <v>206</v>
      </c>
      <c r="X31" s="33" t="s">
        <v>207</v>
      </c>
      <c r="Y31" s="32" t="s">
        <v>43</v>
      </c>
      <c r="Z31" s="32" t="s">
        <v>44</v>
      </c>
      <c r="AA31" s="32"/>
    </row>
    <row r="32" s="23" customFormat="1" ht="79" customHeight="1" spans="1:27">
      <c r="A32" s="32">
        <v>26</v>
      </c>
      <c r="B32" s="40" t="s">
        <v>208</v>
      </c>
      <c r="C32" s="32" t="s">
        <v>209</v>
      </c>
      <c r="D32" s="32" t="s">
        <v>210</v>
      </c>
      <c r="E32" s="32" t="s">
        <v>211</v>
      </c>
      <c r="F32" s="32" t="s">
        <v>36</v>
      </c>
      <c r="G32" s="32" t="s">
        <v>61</v>
      </c>
      <c r="H32" s="33" t="s">
        <v>212</v>
      </c>
      <c r="I32" s="45" t="s">
        <v>213</v>
      </c>
      <c r="J32" s="45">
        <v>1206</v>
      </c>
      <c r="K32" s="46">
        <f t="shared" si="3"/>
        <v>1172.232</v>
      </c>
      <c r="L32" s="46">
        <f t="shared" si="4"/>
        <v>1172.232</v>
      </c>
      <c r="M32" s="45">
        <v>1172.232</v>
      </c>
      <c r="N32" s="45"/>
      <c r="O32" s="45"/>
      <c r="P32" s="45"/>
      <c r="Q32" s="45"/>
      <c r="R32" s="45"/>
      <c r="S32" s="45"/>
      <c r="T32" s="45"/>
      <c r="U32" s="45"/>
      <c r="V32" s="32" t="s">
        <v>214</v>
      </c>
      <c r="W32" s="32" t="s">
        <v>215</v>
      </c>
      <c r="X32" s="33" t="s">
        <v>216</v>
      </c>
      <c r="Y32" s="32" t="s">
        <v>43</v>
      </c>
      <c r="Z32" s="32" t="s">
        <v>44</v>
      </c>
      <c r="AA32" s="32"/>
    </row>
    <row r="33" s="23" customFormat="1" ht="158" customHeight="1" spans="1:27">
      <c r="A33" s="32">
        <v>27</v>
      </c>
      <c r="B33" s="40" t="s">
        <v>217</v>
      </c>
      <c r="C33" s="32" t="s">
        <v>218</v>
      </c>
      <c r="D33" s="32" t="s">
        <v>34</v>
      </c>
      <c r="E33" s="32" t="s">
        <v>35</v>
      </c>
      <c r="F33" s="32" t="s">
        <v>36</v>
      </c>
      <c r="G33" s="32" t="s">
        <v>219</v>
      </c>
      <c r="H33" s="33" t="s">
        <v>220</v>
      </c>
      <c r="I33" s="32" t="s">
        <v>70</v>
      </c>
      <c r="J33" s="32">
        <v>24.312</v>
      </c>
      <c r="K33" s="46">
        <f t="shared" si="3"/>
        <v>2917.44</v>
      </c>
      <c r="L33" s="46">
        <f t="shared" si="4"/>
        <v>2917.44</v>
      </c>
      <c r="M33" s="32">
        <v>2917.44</v>
      </c>
      <c r="N33" s="45"/>
      <c r="O33" s="45"/>
      <c r="P33" s="45"/>
      <c r="Q33" s="45"/>
      <c r="R33" s="45"/>
      <c r="S33" s="45"/>
      <c r="T33" s="45"/>
      <c r="U33" s="45"/>
      <c r="V33" s="32" t="s">
        <v>71</v>
      </c>
      <c r="W33" s="32" t="s">
        <v>72</v>
      </c>
      <c r="X33" s="33" t="s">
        <v>221</v>
      </c>
      <c r="Y33" s="32" t="s">
        <v>43</v>
      </c>
      <c r="Z33" s="32" t="s">
        <v>44</v>
      </c>
      <c r="AA33" s="54"/>
    </row>
    <row r="34" s="23" customFormat="1" ht="113" customHeight="1" spans="1:27">
      <c r="A34" s="32">
        <v>28</v>
      </c>
      <c r="B34" s="40" t="s">
        <v>217</v>
      </c>
      <c r="C34" s="32" t="s">
        <v>222</v>
      </c>
      <c r="D34" s="32" t="s">
        <v>34</v>
      </c>
      <c r="E34" s="32" t="s">
        <v>35</v>
      </c>
      <c r="F34" s="32" t="s">
        <v>36</v>
      </c>
      <c r="G34" s="32" t="s">
        <v>223</v>
      </c>
      <c r="H34" s="33" t="s">
        <v>224</v>
      </c>
      <c r="I34" s="32" t="s">
        <v>70</v>
      </c>
      <c r="J34" s="32">
        <v>23.341</v>
      </c>
      <c r="K34" s="46">
        <f t="shared" si="3"/>
        <v>2800.92</v>
      </c>
      <c r="L34" s="46">
        <f t="shared" si="4"/>
        <v>2800.92</v>
      </c>
      <c r="M34" s="32">
        <v>2800.92</v>
      </c>
      <c r="N34" s="45"/>
      <c r="O34" s="45"/>
      <c r="P34" s="45"/>
      <c r="Q34" s="45"/>
      <c r="R34" s="45"/>
      <c r="S34" s="45"/>
      <c r="T34" s="45"/>
      <c r="U34" s="45"/>
      <c r="V34" s="32" t="s">
        <v>71</v>
      </c>
      <c r="W34" s="32" t="s">
        <v>72</v>
      </c>
      <c r="X34" s="33" t="s">
        <v>225</v>
      </c>
      <c r="Y34" s="32" t="s">
        <v>43</v>
      </c>
      <c r="Z34" s="32" t="s">
        <v>44</v>
      </c>
      <c r="AA34" s="54"/>
    </row>
    <row r="35" s="23" customFormat="1" ht="141" customHeight="1" spans="1:27">
      <c r="A35" s="32">
        <v>29</v>
      </c>
      <c r="B35" s="40" t="s">
        <v>217</v>
      </c>
      <c r="C35" s="32" t="s">
        <v>226</v>
      </c>
      <c r="D35" s="32" t="s">
        <v>34</v>
      </c>
      <c r="E35" s="32" t="s">
        <v>35</v>
      </c>
      <c r="F35" s="32" t="s">
        <v>36</v>
      </c>
      <c r="G35" s="32" t="s">
        <v>227</v>
      </c>
      <c r="H35" s="33" t="s">
        <v>228</v>
      </c>
      <c r="I35" s="32" t="s">
        <v>70</v>
      </c>
      <c r="J35" s="32">
        <v>24.8</v>
      </c>
      <c r="K35" s="46">
        <f t="shared" si="3"/>
        <v>2976</v>
      </c>
      <c r="L35" s="46">
        <f t="shared" si="4"/>
        <v>2976</v>
      </c>
      <c r="M35" s="32">
        <v>2976</v>
      </c>
      <c r="N35" s="45"/>
      <c r="O35" s="45"/>
      <c r="P35" s="45"/>
      <c r="Q35" s="45"/>
      <c r="R35" s="45"/>
      <c r="S35" s="45"/>
      <c r="T35" s="45"/>
      <c r="U35" s="45"/>
      <c r="V35" s="32" t="s">
        <v>71</v>
      </c>
      <c r="W35" s="32" t="s">
        <v>72</v>
      </c>
      <c r="X35" s="33" t="s">
        <v>229</v>
      </c>
      <c r="Y35" s="32" t="s">
        <v>43</v>
      </c>
      <c r="Z35" s="32" t="s">
        <v>44</v>
      </c>
      <c r="AA35" s="54"/>
    </row>
    <row r="36" s="23" customFormat="1" ht="111" customHeight="1" spans="1:27">
      <c r="A36" s="32">
        <v>30</v>
      </c>
      <c r="B36" s="40" t="s">
        <v>217</v>
      </c>
      <c r="C36" s="32" t="s">
        <v>230</v>
      </c>
      <c r="D36" s="32" t="s">
        <v>34</v>
      </c>
      <c r="E36" s="32" t="s">
        <v>67</v>
      </c>
      <c r="F36" s="32" t="s">
        <v>36</v>
      </c>
      <c r="G36" s="32" t="s">
        <v>231</v>
      </c>
      <c r="H36" s="33" t="s">
        <v>232</v>
      </c>
      <c r="I36" s="32" t="s">
        <v>70</v>
      </c>
      <c r="J36" s="32">
        <v>18.5</v>
      </c>
      <c r="K36" s="46">
        <f t="shared" si="3"/>
        <v>2220</v>
      </c>
      <c r="L36" s="46">
        <f t="shared" si="4"/>
        <v>2220</v>
      </c>
      <c r="M36" s="32">
        <v>2220</v>
      </c>
      <c r="N36" s="45"/>
      <c r="O36" s="45"/>
      <c r="P36" s="45"/>
      <c r="Q36" s="45"/>
      <c r="R36" s="45"/>
      <c r="S36" s="45"/>
      <c r="T36" s="45"/>
      <c r="U36" s="45"/>
      <c r="V36" s="32" t="s">
        <v>71</v>
      </c>
      <c r="W36" s="32" t="s">
        <v>72</v>
      </c>
      <c r="X36" s="33" t="s">
        <v>233</v>
      </c>
      <c r="Y36" s="32" t="s">
        <v>43</v>
      </c>
      <c r="Z36" s="32" t="s">
        <v>44</v>
      </c>
      <c r="AA36" s="54"/>
    </row>
    <row r="37" s="23" customFormat="1" ht="132" customHeight="1" spans="1:27">
      <c r="A37" s="32">
        <v>31</v>
      </c>
      <c r="B37" s="40" t="s">
        <v>217</v>
      </c>
      <c r="C37" s="32" t="s">
        <v>234</v>
      </c>
      <c r="D37" s="32" t="s">
        <v>34</v>
      </c>
      <c r="E37" s="32" t="s">
        <v>35</v>
      </c>
      <c r="F37" s="32" t="s">
        <v>36</v>
      </c>
      <c r="G37" s="32" t="s">
        <v>235</v>
      </c>
      <c r="H37" s="33" t="s">
        <v>236</v>
      </c>
      <c r="I37" s="32" t="s">
        <v>70</v>
      </c>
      <c r="J37" s="32">
        <v>21.721</v>
      </c>
      <c r="K37" s="46">
        <f t="shared" si="3"/>
        <v>2606.555</v>
      </c>
      <c r="L37" s="46">
        <f t="shared" si="4"/>
        <v>2606.555</v>
      </c>
      <c r="M37" s="32">
        <v>2606.555</v>
      </c>
      <c r="N37" s="45"/>
      <c r="O37" s="45"/>
      <c r="P37" s="45"/>
      <c r="Q37" s="45"/>
      <c r="R37" s="45"/>
      <c r="S37" s="45"/>
      <c r="T37" s="45"/>
      <c r="U37" s="45"/>
      <c r="V37" s="32" t="s">
        <v>71</v>
      </c>
      <c r="W37" s="32" t="s">
        <v>72</v>
      </c>
      <c r="X37" s="33" t="s">
        <v>237</v>
      </c>
      <c r="Y37" s="32" t="s">
        <v>43</v>
      </c>
      <c r="Z37" s="32" t="s">
        <v>44</v>
      </c>
      <c r="AA37" s="54"/>
    </row>
    <row r="38" s="23" customFormat="1" ht="112" customHeight="1" spans="1:27">
      <c r="A38" s="32">
        <v>32</v>
      </c>
      <c r="B38" s="40" t="s">
        <v>217</v>
      </c>
      <c r="C38" s="32" t="s">
        <v>238</v>
      </c>
      <c r="D38" s="32" t="s">
        <v>34</v>
      </c>
      <c r="E38" s="32" t="s">
        <v>35</v>
      </c>
      <c r="F38" s="32" t="s">
        <v>36</v>
      </c>
      <c r="G38" s="32" t="s">
        <v>239</v>
      </c>
      <c r="H38" s="33" t="s">
        <v>240</v>
      </c>
      <c r="I38" s="32" t="s">
        <v>70</v>
      </c>
      <c r="J38" s="32">
        <v>23.96</v>
      </c>
      <c r="K38" s="46">
        <f t="shared" si="3"/>
        <v>2875.2</v>
      </c>
      <c r="L38" s="46">
        <f t="shared" si="4"/>
        <v>2875.2</v>
      </c>
      <c r="M38" s="32">
        <v>2875.2</v>
      </c>
      <c r="N38" s="45"/>
      <c r="O38" s="45"/>
      <c r="P38" s="45"/>
      <c r="Q38" s="45"/>
      <c r="R38" s="45"/>
      <c r="S38" s="45"/>
      <c r="T38" s="45"/>
      <c r="U38" s="45"/>
      <c r="V38" s="32" t="s">
        <v>71</v>
      </c>
      <c r="W38" s="32" t="s">
        <v>72</v>
      </c>
      <c r="X38" s="33" t="s">
        <v>241</v>
      </c>
      <c r="Y38" s="32" t="s">
        <v>43</v>
      </c>
      <c r="Z38" s="32" t="s">
        <v>44</v>
      </c>
      <c r="AA38" s="54"/>
    </row>
    <row r="39" s="23" customFormat="1" ht="78" customHeight="1" spans="1:27">
      <c r="A39" s="32">
        <v>33</v>
      </c>
      <c r="B39" s="40" t="s">
        <v>217</v>
      </c>
      <c r="C39" s="32" t="s">
        <v>242</v>
      </c>
      <c r="D39" s="32" t="s">
        <v>34</v>
      </c>
      <c r="E39" s="32" t="s">
        <v>67</v>
      </c>
      <c r="F39" s="32" t="s">
        <v>36</v>
      </c>
      <c r="G39" s="32" t="s">
        <v>243</v>
      </c>
      <c r="H39" s="33" t="s">
        <v>244</v>
      </c>
      <c r="I39" s="32" t="s">
        <v>70</v>
      </c>
      <c r="J39" s="32">
        <v>11.5</v>
      </c>
      <c r="K39" s="46">
        <f t="shared" si="3"/>
        <v>1380</v>
      </c>
      <c r="L39" s="46">
        <f t="shared" si="4"/>
        <v>1380</v>
      </c>
      <c r="M39" s="32">
        <v>1380</v>
      </c>
      <c r="N39" s="45"/>
      <c r="O39" s="45"/>
      <c r="P39" s="45"/>
      <c r="Q39" s="45"/>
      <c r="R39" s="45"/>
      <c r="S39" s="45"/>
      <c r="T39" s="45"/>
      <c r="U39" s="45"/>
      <c r="V39" s="32" t="s">
        <v>71</v>
      </c>
      <c r="W39" s="32" t="s">
        <v>72</v>
      </c>
      <c r="X39" s="33" t="s">
        <v>245</v>
      </c>
      <c r="Y39" s="32" t="s">
        <v>43</v>
      </c>
      <c r="Z39" s="32" t="s">
        <v>44</v>
      </c>
      <c r="AA39" s="54"/>
    </row>
    <row r="40" s="23" customFormat="1" ht="95" customHeight="1" spans="1:27">
      <c r="A40" s="32">
        <v>34</v>
      </c>
      <c r="B40" s="40" t="s">
        <v>246</v>
      </c>
      <c r="C40" s="34" t="s">
        <v>247</v>
      </c>
      <c r="D40" s="34" t="s">
        <v>92</v>
      </c>
      <c r="E40" s="34" t="s">
        <v>248</v>
      </c>
      <c r="F40" s="34" t="s">
        <v>36</v>
      </c>
      <c r="G40" s="34" t="s">
        <v>249</v>
      </c>
      <c r="H40" s="41" t="s">
        <v>250</v>
      </c>
      <c r="I40" s="34" t="s">
        <v>70</v>
      </c>
      <c r="J40" s="34">
        <v>74.941</v>
      </c>
      <c r="K40" s="46">
        <f t="shared" si="3"/>
        <v>605</v>
      </c>
      <c r="L40" s="46">
        <f t="shared" si="4"/>
        <v>605</v>
      </c>
      <c r="M40" s="49">
        <v>605</v>
      </c>
      <c r="N40" s="49"/>
      <c r="O40" s="49"/>
      <c r="P40" s="50"/>
      <c r="Q40" s="50"/>
      <c r="R40" s="50"/>
      <c r="S40" s="49"/>
      <c r="T40" s="49"/>
      <c r="U40" s="34"/>
      <c r="V40" s="34" t="s">
        <v>71</v>
      </c>
      <c r="W40" s="34" t="s">
        <v>72</v>
      </c>
      <c r="X40" s="41" t="s">
        <v>251</v>
      </c>
      <c r="Y40" s="32" t="s">
        <v>43</v>
      </c>
      <c r="Z40" s="32" t="s">
        <v>44</v>
      </c>
      <c r="AA40" s="54"/>
    </row>
    <row r="41" s="23" customFormat="1" ht="127" customHeight="1" spans="1:27">
      <c r="A41" s="32">
        <v>35</v>
      </c>
      <c r="B41" s="40" t="s">
        <v>246</v>
      </c>
      <c r="C41" s="34" t="s">
        <v>252</v>
      </c>
      <c r="D41" s="34" t="s">
        <v>92</v>
      </c>
      <c r="E41" s="34" t="s">
        <v>248</v>
      </c>
      <c r="F41" s="34" t="s">
        <v>36</v>
      </c>
      <c r="G41" s="34" t="s">
        <v>253</v>
      </c>
      <c r="H41" s="41" t="s">
        <v>254</v>
      </c>
      <c r="I41" s="34" t="s">
        <v>70</v>
      </c>
      <c r="J41" s="34">
        <v>100</v>
      </c>
      <c r="K41" s="46">
        <f t="shared" si="3"/>
        <v>212.5</v>
      </c>
      <c r="L41" s="46">
        <f t="shared" si="4"/>
        <v>212.5</v>
      </c>
      <c r="M41" s="49">
        <v>212.5</v>
      </c>
      <c r="N41" s="49"/>
      <c r="O41" s="49"/>
      <c r="P41" s="50"/>
      <c r="Q41" s="50"/>
      <c r="R41" s="50"/>
      <c r="S41" s="49"/>
      <c r="T41" s="49"/>
      <c r="U41" s="34"/>
      <c r="V41" s="34" t="s">
        <v>71</v>
      </c>
      <c r="W41" s="34" t="s">
        <v>72</v>
      </c>
      <c r="X41" s="41" t="s">
        <v>255</v>
      </c>
      <c r="Y41" s="32" t="s">
        <v>43</v>
      </c>
      <c r="Z41" s="32" t="s">
        <v>44</v>
      </c>
      <c r="AA41" s="54"/>
    </row>
    <row r="42" s="23" customFormat="1" ht="88" customHeight="1" spans="1:27">
      <c r="A42" s="32">
        <v>36</v>
      </c>
      <c r="B42" s="40" t="s">
        <v>256</v>
      </c>
      <c r="C42" s="34" t="s">
        <v>257</v>
      </c>
      <c r="D42" s="32" t="s">
        <v>34</v>
      </c>
      <c r="E42" s="32" t="s">
        <v>258</v>
      </c>
      <c r="F42" s="32" t="s">
        <v>36</v>
      </c>
      <c r="G42" s="34" t="s">
        <v>259</v>
      </c>
      <c r="H42" s="41" t="s">
        <v>260</v>
      </c>
      <c r="I42" s="32" t="s">
        <v>39</v>
      </c>
      <c r="J42" s="32">
        <v>1</v>
      </c>
      <c r="K42" s="46">
        <f t="shared" si="3"/>
        <v>130</v>
      </c>
      <c r="L42" s="46">
        <f t="shared" si="4"/>
        <v>130</v>
      </c>
      <c r="M42" s="34">
        <v>130</v>
      </c>
      <c r="N42" s="45"/>
      <c r="O42" s="45"/>
      <c r="P42" s="45"/>
      <c r="Q42" s="45"/>
      <c r="R42" s="45"/>
      <c r="S42" s="45"/>
      <c r="T42" s="45"/>
      <c r="U42" s="45"/>
      <c r="V42" s="32" t="s">
        <v>261</v>
      </c>
      <c r="W42" s="34" t="s">
        <v>262</v>
      </c>
      <c r="X42" s="33" t="s">
        <v>263</v>
      </c>
      <c r="Y42" s="32" t="s">
        <v>43</v>
      </c>
      <c r="Z42" s="32" t="s">
        <v>44</v>
      </c>
      <c r="AA42" s="54"/>
    </row>
    <row r="43" s="23" customFormat="1" ht="48" spans="1:27">
      <c r="A43" s="32">
        <v>37</v>
      </c>
      <c r="B43" s="40" t="s">
        <v>264</v>
      </c>
      <c r="C43" s="34" t="s">
        <v>265</v>
      </c>
      <c r="D43" s="32" t="s">
        <v>34</v>
      </c>
      <c r="E43" s="32" t="s">
        <v>258</v>
      </c>
      <c r="F43" s="32" t="s">
        <v>36</v>
      </c>
      <c r="G43" s="32" t="s">
        <v>266</v>
      </c>
      <c r="H43" s="41" t="s">
        <v>267</v>
      </c>
      <c r="I43" s="34" t="s">
        <v>39</v>
      </c>
      <c r="J43" s="34">
        <v>1</v>
      </c>
      <c r="K43" s="46">
        <f t="shared" si="3"/>
        <v>396</v>
      </c>
      <c r="L43" s="46">
        <f t="shared" si="4"/>
        <v>396</v>
      </c>
      <c r="M43" s="34">
        <v>396</v>
      </c>
      <c r="N43" s="49"/>
      <c r="O43" s="49"/>
      <c r="P43" s="49"/>
      <c r="Q43" s="49"/>
      <c r="R43" s="49"/>
      <c r="S43" s="49"/>
      <c r="T43" s="49"/>
      <c r="U43" s="49"/>
      <c r="V43" s="32" t="s">
        <v>261</v>
      </c>
      <c r="W43" s="34" t="s">
        <v>262</v>
      </c>
      <c r="X43" s="41" t="s">
        <v>268</v>
      </c>
      <c r="Y43" s="32" t="s">
        <v>43</v>
      </c>
      <c r="Z43" s="32" t="s">
        <v>44</v>
      </c>
      <c r="AA43" s="54"/>
    </row>
    <row r="44" s="23" customFormat="1" ht="98" customHeight="1" spans="1:27">
      <c r="A44" s="32">
        <v>38</v>
      </c>
      <c r="B44" s="40" t="s">
        <v>269</v>
      </c>
      <c r="C44" s="34" t="s">
        <v>270</v>
      </c>
      <c r="D44" s="32" t="s">
        <v>34</v>
      </c>
      <c r="E44" s="32" t="s">
        <v>35</v>
      </c>
      <c r="F44" s="32" t="s">
        <v>36</v>
      </c>
      <c r="G44" s="32" t="s">
        <v>271</v>
      </c>
      <c r="H44" s="41" t="s">
        <v>272</v>
      </c>
      <c r="I44" s="34" t="s">
        <v>273</v>
      </c>
      <c r="J44" s="34">
        <v>0.323</v>
      </c>
      <c r="K44" s="46">
        <f t="shared" si="3"/>
        <v>668</v>
      </c>
      <c r="L44" s="46">
        <f t="shared" si="4"/>
        <v>668</v>
      </c>
      <c r="M44" s="34">
        <v>668</v>
      </c>
      <c r="N44" s="49"/>
      <c r="O44" s="49"/>
      <c r="P44" s="49"/>
      <c r="Q44" s="49"/>
      <c r="R44" s="49"/>
      <c r="S44" s="49"/>
      <c r="T44" s="49"/>
      <c r="U44" s="49"/>
      <c r="V44" s="32" t="s">
        <v>274</v>
      </c>
      <c r="W44" s="54" t="s">
        <v>275</v>
      </c>
      <c r="X44" s="41" t="s">
        <v>276</v>
      </c>
      <c r="Y44" s="32" t="s">
        <v>43</v>
      </c>
      <c r="Z44" s="32" t="s">
        <v>44</v>
      </c>
      <c r="AA44" s="54"/>
    </row>
    <row r="45" s="23" customFormat="1" ht="109" customHeight="1" spans="1:27">
      <c r="A45" s="32">
        <v>39</v>
      </c>
      <c r="B45" s="40" t="s">
        <v>277</v>
      </c>
      <c r="C45" s="34" t="s">
        <v>278</v>
      </c>
      <c r="D45" s="32" t="s">
        <v>34</v>
      </c>
      <c r="E45" s="32" t="s">
        <v>35</v>
      </c>
      <c r="F45" s="32" t="s">
        <v>36</v>
      </c>
      <c r="G45" s="32" t="s">
        <v>279</v>
      </c>
      <c r="H45" s="41" t="s">
        <v>280</v>
      </c>
      <c r="I45" s="34" t="s">
        <v>273</v>
      </c>
      <c r="J45" s="34">
        <v>0.0765</v>
      </c>
      <c r="K45" s="46">
        <f t="shared" si="3"/>
        <v>122.4</v>
      </c>
      <c r="L45" s="46">
        <f t="shared" si="4"/>
        <v>122.4</v>
      </c>
      <c r="M45" s="34">
        <v>122.4</v>
      </c>
      <c r="N45" s="49"/>
      <c r="O45" s="49"/>
      <c r="P45" s="49"/>
      <c r="Q45" s="49"/>
      <c r="R45" s="49"/>
      <c r="S45" s="49"/>
      <c r="T45" s="49"/>
      <c r="U45" s="49"/>
      <c r="V45" s="32" t="s">
        <v>119</v>
      </c>
      <c r="W45" s="34" t="s">
        <v>120</v>
      </c>
      <c r="X45" s="41" t="s">
        <v>281</v>
      </c>
      <c r="Y45" s="32" t="s">
        <v>43</v>
      </c>
      <c r="Z45" s="32" t="s">
        <v>44</v>
      </c>
      <c r="AA45" s="54"/>
    </row>
    <row r="46" s="23" customFormat="1" ht="71" customHeight="1" spans="1:27">
      <c r="A46" s="32">
        <v>40</v>
      </c>
      <c r="B46" s="40" t="s">
        <v>282</v>
      </c>
      <c r="C46" s="34" t="s">
        <v>283</v>
      </c>
      <c r="D46" s="34" t="s">
        <v>34</v>
      </c>
      <c r="E46" s="34" t="s">
        <v>35</v>
      </c>
      <c r="F46" s="42" t="s">
        <v>284</v>
      </c>
      <c r="G46" s="34" t="s">
        <v>285</v>
      </c>
      <c r="H46" s="42" t="s">
        <v>286</v>
      </c>
      <c r="I46" s="34" t="s">
        <v>39</v>
      </c>
      <c r="J46" s="34">
        <v>1660</v>
      </c>
      <c r="K46" s="46">
        <f t="shared" ref="K46:K71" si="5">L46+S46+T46+U46</f>
        <v>177.62</v>
      </c>
      <c r="L46" s="46">
        <f t="shared" si="4"/>
        <v>177.62</v>
      </c>
      <c r="M46" s="34">
        <v>177.62</v>
      </c>
      <c r="N46" s="34"/>
      <c r="O46" s="34"/>
      <c r="P46" s="50"/>
      <c r="Q46" s="50"/>
      <c r="R46" s="50"/>
      <c r="S46" s="50"/>
      <c r="T46" s="50"/>
      <c r="U46" s="50"/>
      <c r="V46" s="32" t="s">
        <v>287</v>
      </c>
      <c r="W46" s="32" t="s">
        <v>288</v>
      </c>
      <c r="X46" s="41" t="s">
        <v>289</v>
      </c>
      <c r="Y46" s="32" t="s">
        <v>43</v>
      </c>
      <c r="Z46" s="32" t="s">
        <v>44</v>
      </c>
      <c r="AA46" s="54"/>
    </row>
    <row r="47" s="23" customFormat="1" ht="122" customHeight="1" spans="1:27">
      <c r="A47" s="32">
        <v>41</v>
      </c>
      <c r="B47" s="40" t="s">
        <v>290</v>
      </c>
      <c r="C47" s="32" t="s">
        <v>291</v>
      </c>
      <c r="D47" s="32" t="s">
        <v>92</v>
      </c>
      <c r="E47" s="32" t="s">
        <v>103</v>
      </c>
      <c r="F47" s="32" t="s">
        <v>36</v>
      </c>
      <c r="G47" s="34" t="s">
        <v>292</v>
      </c>
      <c r="H47" s="42" t="s">
        <v>293</v>
      </c>
      <c r="I47" s="32" t="s">
        <v>70</v>
      </c>
      <c r="J47" s="34">
        <v>23</v>
      </c>
      <c r="K47" s="46">
        <f t="shared" si="5"/>
        <v>850.5</v>
      </c>
      <c r="L47" s="46">
        <f t="shared" si="4"/>
        <v>850.5</v>
      </c>
      <c r="M47" s="34">
        <v>850.5</v>
      </c>
      <c r="N47" s="34"/>
      <c r="O47" s="34"/>
      <c r="P47" s="50"/>
      <c r="Q47" s="50"/>
      <c r="R47" s="50"/>
      <c r="S47" s="50"/>
      <c r="T47" s="50"/>
      <c r="U47" s="50"/>
      <c r="V47" s="32" t="s">
        <v>112</v>
      </c>
      <c r="W47" s="32" t="s">
        <v>113</v>
      </c>
      <c r="X47" s="41" t="s">
        <v>294</v>
      </c>
      <c r="Y47" s="32" t="s">
        <v>43</v>
      </c>
      <c r="Z47" s="32" t="s">
        <v>44</v>
      </c>
      <c r="AA47" s="54"/>
    </row>
    <row r="48" s="23" customFormat="1" ht="121" customHeight="1" spans="1:27">
      <c r="A48" s="32">
        <v>42</v>
      </c>
      <c r="B48" s="40" t="s">
        <v>290</v>
      </c>
      <c r="C48" s="32" t="s">
        <v>295</v>
      </c>
      <c r="D48" s="32" t="s">
        <v>92</v>
      </c>
      <c r="E48" s="32" t="s">
        <v>103</v>
      </c>
      <c r="F48" s="32" t="s">
        <v>36</v>
      </c>
      <c r="G48" s="32" t="s">
        <v>296</v>
      </c>
      <c r="H48" s="42" t="s">
        <v>297</v>
      </c>
      <c r="I48" s="32" t="s">
        <v>70</v>
      </c>
      <c r="J48" s="32">
        <v>31.34</v>
      </c>
      <c r="K48" s="46">
        <f t="shared" si="5"/>
        <v>1294.89</v>
      </c>
      <c r="L48" s="46">
        <f t="shared" si="4"/>
        <v>1294.89</v>
      </c>
      <c r="M48" s="32">
        <v>1294.89</v>
      </c>
      <c r="N48" s="32"/>
      <c r="O48" s="32"/>
      <c r="P48" s="32"/>
      <c r="Q48" s="32"/>
      <c r="R48" s="32"/>
      <c r="S48" s="32"/>
      <c r="T48" s="32"/>
      <c r="U48" s="32"/>
      <c r="V48" s="32" t="s">
        <v>145</v>
      </c>
      <c r="W48" s="32" t="s">
        <v>146</v>
      </c>
      <c r="X48" s="39" t="s">
        <v>298</v>
      </c>
      <c r="Y48" s="32" t="s">
        <v>43</v>
      </c>
      <c r="Z48" s="32" t="s">
        <v>44</v>
      </c>
      <c r="AA48" s="54"/>
    </row>
    <row r="49" s="23" customFormat="1" ht="123" customHeight="1" spans="1:27">
      <c r="A49" s="32">
        <v>43</v>
      </c>
      <c r="B49" s="40" t="s">
        <v>290</v>
      </c>
      <c r="C49" s="32" t="s">
        <v>299</v>
      </c>
      <c r="D49" s="32" t="s">
        <v>92</v>
      </c>
      <c r="E49" s="32" t="s">
        <v>103</v>
      </c>
      <c r="F49" s="32" t="s">
        <v>36</v>
      </c>
      <c r="G49" s="34" t="s">
        <v>300</v>
      </c>
      <c r="H49" s="42" t="s">
        <v>301</v>
      </c>
      <c r="I49" s="32" t="s">
        <v>70</v>
      </c>
      <c r="J49" s="34">
        <v>21.5</v>
      </c>
      <c r="K49" s="46">
        <f t="shared" si="5"/>
        <v>1095.25</v>
      </c>
      <c r="L49" s="46">
        <f t="shared" si="4"/>
        <v>1095.25</v>
      </c>
      <c r="M49" s="34">
        <v>1095.25</v>
      </c>
      <c r="N49" s="34"/>
      <c r="O49" s="34"/>
      <c r="P49" s="50"/>
      <c r="Q49" s="50"/>
      <c r="R49" s="50"/>
      <c r="S49" s="50"/>
      <c r="T49" s="50"/>
      <c r="U49" s="50"/>
      <c r="V49" s="32" t="s">
        <v>302</v>
      </c>
      <c r="W49" s="32" t="s">
        <v>303</v>
      </c>
      <c r="X49" s="41" t="s">
        <v>304</v>
      </c>
      <c r="Y49" s="32" t="s">
        <v>43</v>
      </c>
      <c r="Z49" s="32" t="s">
        <v>44</v>
      </c>
      <c r="AA49" s="54"/>
    </row>
    <row r="50" s="23" customFormat="1" ht="121" customHeight="1" spans="1:27">
      <c r="A50" s="32">
        <v>44</v>
      </c>
      <c r="B50" s="40" t="s">
        <v>290</v>
      </c>
      <c r="C50" s="32" t="s">
        <v>305</v>
      </c>
      <c r="D50" s="32" t="s">
        <v>92</v>
      </c>
      <c r="E50" s="32" t="s">
        <v>103</v>
      </c>
      <c r="F50" s="32" t="s">
        <v>36</v>
      </c>
      <c r="G50" s="34" t="s">
        <v>306</v>
      </c>
      <c r="H50" s="42" t="s">
        <v>307</v>
      </c>
      <c r="I50" s="32" t="s">
        <v>70</v>
      </c>
      <c r="J50" s="34">
        <v>20.5</v>
      </c>
      <c r="K50" s="46">
        <f t="shared" si="5"/>
        <v>981.75</v>
      </c>
      <c r="L50" s="46">
        <f t="shared" si="4"/>
        <v>981.75</v>
      </c>
      <c r="M50" s="34">
        <v>981.75</v>
      </c>
      <c r="N50" s="34"/>
      <c r="O50" s="34"/>
      <c r="P50" s="50"/>
      <c r="Q50" s="50"/>
      <c r="R50" s="50"/>
      <c r="S50" s="50"/>
      <c r="T50" s="50"/>
      <c r="U50" s="50"/>
      <c r="V50" s="32" t="s">
        <v>308</v>
      </c>
      <c r="W50" s="32" t="s">
        <v>309</v>
      </c>
      <c r="X50" s="41" t="s">
        <v>310</v>
      </c>
      <c r="Y50" s="32" t="s">
        <v>43</v>
      </c>
      <c r="Z50" s="32" t="s">
        <v>44</v>
      </c>
      <c r="AA50" s="54"/>
    </row>
    <row r="51" s="23" customFormat="1" ht="110" customHeight="1" spans="1:27">
      <c r="A51" s="32">
        <v>45</v>
      </c>
      <c r="B51" s="40" t="s">
        <v>290</v>
      </c>
      <c r="C51" s="32" t="s">
        <v>311</v>
      </c>
      <c r="D51" s="32" t="s">
        <v>92</v>
      </c>
      <c r="E51" s="32" t="s">
        <v>103</v>
      </c>
      <c r="F51" s="32" t="s">
        <v>36</v>
      </c>
      <c r="G51" s="34" t="s">
        <v>312</v>
      </c>
      <c r="H51" s="42" t="s">
        <v>313</v>
      </c>
      <c r="I51" s="32" t="s">
        <v>70</v>
      </c>
      <c r="J51" s="34">
        <v>10.8</v>
      </c>
      <c r="K51" s="46">
        <f t="shared" si="5"/>
        <v>604</v>
      </c>
      <c r="L51" s="46">
        <f t="shared" si="4"/>
        <v>604</v>
      </c>
      <c r="M51" s="34">
        <v>604</v>
      </c>
      <c r="N51" s="34"/>
      <c r="O51" s="34"/>
      <c r="P51" s="50"/>
      <c r="Q51" s="50"/>
      <c r="R51" s="50"/>
      <c r="S51" s="50"/>
      <c r="T51" s="50"/>
      <c r="U51" s="50"/>
      <c r="V51" s="32" t="s">
        <v>314</v>
      </c>
      <c r="W51" s="32" t="s">
        <v>315</v>
      </c>
      <c r="X51" s="41" t="s">
        <v>316</v>
      </c>
      <c r="Y51" s="32" t="s">
        <v>43</v>
      </c>
      <c r="Z51" s="32" t="s">
        <v>44</v>
      </c>
      <c r="AA51" s="54"/>
    </row>
    <row r="52" s="23" customFormat="1" ht="118" customHeight="1" spans="1:27">
      <c r="A52" s="32">
        <v>46</v>
      </c>
      <c r="B52" s="40" t="s">
        <v>290</v>
      </c>
      <c r="C52" s="32" t="s">
        <v>317</v>
      </c>
      <c r="D52" s="32" t="s">
        <v>92</v>
      </c>
      <c r="E52" s="32" t="s">
        <v>103</v>
      </c>
      <c r="F52" s="32" t="s">
        <v>36</v>
      </c>
      <c r="G52" s="34" t="s">
        <v>318</v>
      </c>
      <c r="H52" s="42" t="s">
        <v>319</v>
      </c>
      <c r="I52" s="32" t="s">
        <v>70</v>
      </c>
      <c r="J52" s="34">
        <v>8</v>
      </c>
      <c r="K52" s="46">
        <f t="shared" si="5"/>
        <v>592</v>
      </c>
      <c r="L52" s="46">
        <f t="shared" si="4"/>
        <v>592</v>
      </c>
      <c r="M52" s="34">
        <v>592</v>
      </c>
      <c r="N52" s="34"/>
      <c r="O52" s="34"/>
      <c r="P52" s="50"/>
      <c r="Q52" s="50"/>
      <c r="R52" s="50"/>
      <c r="S52" s="50"/>
      <c r="T52" s="50"/>
      <c r="U52" s="50"/>
      <c r="V52" s="32" t="s">
        <v>320</v>
      </c>
      <c r="W52" s="32" t="s">
        <v>321</v>
      </c>
      <c r="X52" s="41" t="s">
        <v>322</v>
      </c>
      <c r="Y52" s="32" t="s">
        <v>43</v>
      </c>
      <c r="Z52" s="32" t="s">
        <v>44</v>
      </c>
      <c r="AA52" s="54"/>
    </row>
    <row r="53" s="23" customFormat="1" ht="124" customHeight="1" spans="1:27">
      <c r="A53" s="32">
        <v>47</v>
      </c>
      <c r="B53" s="40" t="s">
        <v>290</v>
      </c>
      <c r="C53" s="32" t="s">
        <v>323</v>
      </c>
      <c r="D53" s="32" t="s">
        <v>92</v>
      </c>
      <c r="E53" s="32" t="s">
        <v>103</v>
      </c>
      <c r="F53" s="32" t="s">
        <v>36</v>
      </c>
      <c r="G53" s="32" t="s">
        <v>324</v>
      </c>
      <c r="H53" s="42" t="s">
        <v>325</v>
      </c>
      <c r="I53" s="32" t="s">
        <v>70</v>
      </c>
      <c r="J53" s="32">
        <v>9.5</v>
      </c>
      <c r="K53" s="46">
        <f t="shared" si="5"/>
        <v>510.5</v>
      </c>
      <c r="L53" s="46">
        <f t="shared" si="4"/>
        <v>510.5</v>
      </c>
      <c r="M53" s="32">
        <v>510.5</v>
      </c>
      <c r="N53" s="32"/>
      <c r="O53" s="32"/>
      <c r="P53" s="32"/>
      <c r="Q53" s="32"/>
      <c r="R53" s="32"/>
      <c r="S53" s="32"/>
      <c r="T53" s="32"/>
      <c r="U53" s="32"/>
      <c r="V53" s="32" t="s">
        <v>53</v>
      </c>
      <c r="W53" s="32" t="s">
        <v>106</v>
      </c>
      <c r="X53" s="39" t="s">
        <v>326</v>
      </c>
      <c r="Y53" s="32" t="s">
        <v>43</v>
      </c>
      <c r="Z53" s="32" t="s">
        <v>44</v>
      </c>
      <c r="AA53" s="54"/>
    </row>
    <row r="54" s="23" customFormat="1" ht="87" customHeight="1" spans="1:27">
      <c r="A54" s="32">
        <v>48</v>
      </c>
      <c r="B54" s="40" t="s">
        <v>290</v>
      </c>
      <c r="C54" s="32" t="s">
        <v>327</v>
      </c>
      <c r="D54" s="32" t="s">
        <v>92</v>
      </c>
      <c r="E54" s="32" t="s">
        <v>103</v>
      </c>
      <c r="F54" s="32" t="s">
        <v>36</v>
      </c>
      <c r="G54" s="34" t="s">
        <v>328</v>
      </c>
      <c r="H54" s="42" t="s">
        <v>329</v>
      </c>
      <c r="I54" s="32" t="s">
        <v>70</v>
      </c>
      <c r="J54" s="34">
        <v>12.9</v>
      </c>
      <c r="K54" s="46">
        <f t="shared" si="5"/>
        <v>399.1</v>
      </c>
      <c r="L54" s="46">
        <f t="shared" si="4"/>
        <v>399.1</v>
      </c>
      <c r="M54" s="34">
        <v>399.1</v>
      </c>
      <c r="N54" s="34"/>
      <c r="O54" s="34"/>
      <c r="P54" s="50"/>
      <c r="Q54" s="50"/>
      <c r="R54" s="50"/>
      <c r="S54" s="50"/>
      <c r="T54" s="50"/>
      <c r="U54" s="50"/>
      <c r="V54" s="32" t="s">
        <v>164</v>
      </c>
      <c r="W54" s="32" t="s">
        <v>165</v>
      </c>
      <c r="X54" s="41" t="s">
        <v>330</v>
      </c>
      <c r="Y54" s="32" t="s">
        <v>43</v>
      </c>
      <c r="Z54" s="32" t="s">
        <v>44</v>
      </c>
      <c r="AA54" s="54"/>
    </row>
    <row r="55" s="23" customFormat="1" ht="114" customHeight="1" spans="1:27">
      <c r="A55" s="32">
        <v>49</v>
      </c>
      <c r="B55" s="40" t="s">
        <v>290</v>
      </c>
      <c r="C55" s="32" t="s">
        <v>331</v>
      </c>
      <c r="D55" s="32" t="s">
        <v>92</v>
      </c>
      <c r="E55" s="32" t="s">
        <v>103</v>
      </c>
      <c r="F55" s="32" t="s">
        <v>36</v>
      </c>
      <c r="G55" s="34" t="s">
        <v>332</v>
      </c>
      <c r="H55" s="42" t="s">
        <v>333</v>
      </c>
      <c r="I55" s="32" t="s">
        <v>70</v>
      </c>
      <c r="J55" s="34">
        <v>2.7</v>
      </c>
      <c r="K55" s="46">
        <f t="shared" si="5"/>
        <v>369.1</v>
      </c>
      <c r="L55" s="46">
        <f t="shared" si="4"/>
        <v>369.1</v>
      </c>
      <c r="M55" s="34">
        <v>369.1</v>
      </c>
      <c r="N55" s="34"/>
      <c r="O55" s="34"/>
      <c r="P55" s="50"/>
      <c r="Q55" s="50"/>
      <c r="R55" s="50"/>
      <c r="S55" s="50"/>
      <c r="T55" s="50"/>
      <c r="U55" s="50"/>
      <c r="V55" s="32" t="s">
        <v>119</v>
      </c>
      <c r="W55" s="34" t="s">
        <v>120</v>
      </c>
      <c r="X55" s="41" t="s">
        <v>334</v>
      </c>
      <c r="Y55" s="32" t="s">
        <v>43</v>
      </c>
      <c r="Z55" s="32" t="s">
        <v>44</v>
      </c>
      <c r="AA55" s="54"/>
    </row>
    <row r="56" s="23" customFormat="1" ht="96" customHeight="1" spans="1:27">
      <c r="A56" s="32">
        <v>50</v>
      </c>
      <c r="B56" s="40" t="s">
        <v>290</v>
      </c>
      <c r="C56" s="32" t="s">
        <v>335</v>
      </c>
      <c r="D56" s="32" t="s">
        <v>92</v>
      </c>
      <c r="E56" s="32" t="s">
        <v>103</v>
      </c>
      <c r="F56" s="32" t="s">
        <v>36</v>
      </c>
      <c r="G56" s="34" t="s">
        <v>336</v>
      </c>
      <c r="H56" s="42" t="s">
        <v>337</v>
      </c>
      <c r="I56" s="32" t="s">
        <v>39</v>
      </c>
      <c r="J56" s="34">
        <v>2</v>
      </c>
      <c r="K56" s="46">
        <f t="shared" si="5"/>
        <v>90</v>
      </c>
      <c r="L56" s="46">
        <f t="shared" si="4"/>
        <v>90</v>
      </c>
      <c r="M56" s="34">
        <v>90</v>
      </c>
      <c r="N56" s="34"/>
      <c r="O56" s="34"/>
      <c r="P56" s="50"/>
      <c r="Q56" s="50"/>
      <c r="R56" s="50"/>
      <c r="S56" s="50"/>
      <c r="T56" s="50"/>
      <c r="U56" s="50"/>
      <c r="V56" s="32" t="s">
        <v>176</v>
      </c>
      <c r="W56" s="32" t="s">
        <v>177</v>
      </c>
      <c r="X56" s="41" t="s">
        <v>338</v>
      </c>
      <c r="Y56" s="32" t="s">
        <v>43</v>
      </c>
      <c r="Z56" s="32" t="s">
        <v>44</v>
      </c>
      <c r="AA56" s="54"/>
    </row>
    <row r="57" s="23" customFormat="1" ht="115" customHeight="1" spans="1:27">
      <c r="A57" s="32">
        <v>51</v>
      </c>
      <c r="B57" s="40" t="s">
        <v>290</v>
      </c>
      <c r="C57" s="32" t="s">
        <v>339</v>
      </c>
      <c r="D57" s="32" t="s">
        <v>92</v>
      </c>
      <c r="E57" s="32" t="s">
        <v>103</v>
      </c>
      <c r="F57" s="32" t="s">
        <v>36</v>
      </c>
      <c r="G57" s="34" t="s">
        <v>340</v>
      </c>
      <c r="H57" s="42" t="s">
        <v>341</v>
      </c>
      <c r="I57" s="32" t="s">
        <v>70</v>
      </c>
      <c r="J57" s="34">
        <v>10</v>
      </c>
      <c r="K57" s="46">
        <f t="shared" si="5"/>
        <v>430</v>
      </c>
      <c r="L57" s="46">
        <f t="shared" si="4"/>
        <v>430</v>
      </c>
      <c r="M57" s="34">
        <v>430</v>
      </c>
      <c r="N57" s="34"/>
      <c r="O57" s="34"/>
      <c r="P57" s="50"/>
      <c r="Q57" s="50"/>
      <c r="R57" s="50"/>
      <c r="S57" s="50"/>
      <c r="T57" s="50"/>
      <c r="U57" s="50"/>
      <c r="V57" s="32" t="s">
        <v>157</v>
      </c>
      <c r="W57" s="34" t="s">
        <v>158</v>
      </c>
      <c r="X57" s="41" t="s">
        <v>342</v>
      </c>
      <c r="Y57" s="32" t="s">
        <v>43</v>
      </c>
      <c r="Z57" s="32" t="s">
        <v>44</v>
      </c>
      <c r="AA57" s="54"/>
    </row>
    <row r="58" s="23" customFormat="1" ht="101" customHeight="1" spans="1:27">
      <c r="A58" s="32">
        <v>52</v>
      </c>
      <c r="B58" s="40" t="s">
        <v>290</v>
      </c>
      <c r="C58" s="32" t="s">
        <v>343</v>
      </c>
      <c r="D58" s="32" t="s">
        <v>92</v>
      </c>
      <c r="E58" s="32" t="s">
        <v>103</v>
      </c>
      <c r="F58" s="32" t="s">
        <v>36</v>
      </c>
      <c r="G58" s="34" t="s">
        <v>344</v>
      </c>
      <c r="H58" s="42" t="s">
        <v>345</v>
      </c>
      <c r="I58" s="32" t="s">
        <v>70</v>
      </c>
      <c r="J58" s="34">
        <v>3.8</v>
      </c>
      <c r="K58" s="46">
        <f t="shared" si="5"/>
        <v>150.2</v>
      </c>
      <c r="L58" s="46">
        <f t="shared" si="4"/>
        <v>150.2</v>
      </c>
      <c r="M58" s="34">
        <v>150.2</v>
      </c>
      <c r="N58" s="34"/>
      <c r="O58" s="34"/>
      <c r="P58" s="50"/>
      <c r="Q58" s="50"/>
      <c r="R58" s="50"/>
      <c r="S58" s="50"/>
      <c r="T58" s="50"/>
      <c r="U58" s="50"/>
      <c r="V58" s="32" t="s">
        <v>126</v>
      </c>
      <c r="W58" s="32" t="s">
        <v>127</v>
      </c>
      <c r="X58" s="41" t="s">
        <v>346</v>
      </c>
      <c r="Y58" s="32" t="s">
        <v>43</v>
      </c>
      <c r="Z58" s="32" t="s">
        <v>44</v>
      </c>
      <c r="AA58" s="54"/>
    </row>
    <row r="59" s="23" customFormat="1" ht="103" customHeight="1" spans="1:27">
      <c r="A59" s="32">
        <v>53</v>
      </c>
      <c r="B59" s="40" t="s">
        <v>290</v>
      </c>
      <c r="C59" s="32" t="s">
        <v>347</v>
      </c>
      <c r="D59" s="32" t="s">
        <v>92</v>
      </c>
      <c r="E59" s="32" t="s">
        <v>103</v>
      </c>
      <c r="F59" s="32" t="s">
        <v>36</v>
      </c>
      <c r="G59" s="34" t="s">
        <v>348</v>
      </c>
      <c r="H59" s="42" t="s">
        <v>349</v>
      </c>
      <c r="I59" s="32" t="s">
        <v>70</v>
      </c>
      <c r="J59" s="34">
        <v>2</v>
      </c>
      <c r="K59" s="46">
        <f t="shared" si="5"/>
        <v>243</v>
      </c>
      <c r="L59" s="46">
        <f t="shared" si="4"/>
        <v>243</v>
      </c>
      <c r="M59" s="34">
        <v>243</v>
      </c>
      <c r="N59" s="34"/>
      <c r="O59" s="34"/>
      <c r="P59" s="50"/>
      <c r="Q59" s="50"/>
      <c r="R59" s="50"/>
      <c r="S59" s="50"/>
      <c r="T59" s="50"/>
      <c r="U59" s="50"/>
      <c r="V59" s="32" t="s">
        <v>350</v>
      </c>
      <c r="W59" s="32" t="s">
        <v>351</v>
      </c>
      <c r="X59" s="41" t="s">
        <v>352</v>
      </c>
      <c r="Y59" s="32" t="s">
        <v>43</v>
      </c>
      <c r="Z59" s="32" t="s">
        <v>44</v>
      </c>
      <c r="AA59" s="54"/>
    </row>
    <row r="60" s="23" customFormat="1" ht="106" customHeight="1" spans="1:27">
      <c r="A60" s="32">
        <v>54</v>
      </c>
      <c r="B60" s="40" t="s">
        <v>290</v>
      </c>
      <c r="C60" s="32" t="s">
        <v>353</v>
      </c>
      <c r="D60" s="32" t="s">
        <v>92</v>
      </c>
      <c r="E60" s="32" t="s">
        <v>103</v>
      </c>
      <c r="F60" s="32" t="s">
        <v>36</v>
      </c>
      <c r="G60" s="34" t="s">
        <v>354</v>
      </c>
      <c r="H60" s="42" t="s">
        <v>355</v>
      </c>
      <c r="I60" s="32" t="s">
        <v>70</v>
      </c>
      <c r="J60" s="34">
        <v>5</v>
      </c>
      <c r="K60" s="46">
        <f t="shared" si="5"/>
        <v>250</v>
      </c>
      <c r="L60" s="46">
        <f t="shared" si="4"/>
        <v>250</v>
      </c>
      <c r="M60" s="34">
        <v>250</v>
      </c>
      <c r="N60" s="34"/>
      <c r="O60" s="34"/>
      <c r="P60" s="50"/>
      <c r="Q60" s="50"/>
      <c r="R60" s="50"/>
      <c r="S60" s="50"/>
      <c r="T60" s="50"/>
      <c r="U60" s="50"/>
      <c r="V60" s="32" t="s">
        <v>274</v>
      </c>
      <c r="W60" s="54" t="s">
        <v>275</v>
      </c>
      <c r="X60" s="41" t="s">
        <v>356</v>
      </c>
      <c r="Y60" s="32" t="s">
        <v>43</v>
      </c>
      <c r="Z60" s="32" t="s">
        <v>44</v>
      </c>
      <c r="AA60" s="54"/>
    </row>
    <row r="61" s="23" customFormat="1" ht="76" customHeight="1" spans="1:27">
      <c r="A61" s="32">
        <v>55</v>
      </c>
      <c r="B61" s="40" t="s">
        <v>290</v>
      </c>
      <c r="C61" s="32" t="s">
        <v>357</v>
      </c>
      <c r="D61" s="32" t="s">
        <v>92</v>
      </c>
      <c r="E61" s="32" t="s">
        <v>103</v>
      </c>
      <c r="F61" s="32" t="s">
        <v>36</v>
      </c>
      <c r="G61" s="34" t="s">
        <v>358</v>
      </c>
      <c r="H61" s="42" t="s">
        <v>359</v>
      </c>
      <c r="I61" s="32" t="s">
        <v>70</v>
      </c>
      <c r="J61" s="34">
        <v>5</v>
      </c>
      <c r="K61" s="46">
        <f t="shared" si="5"/>
        <v>195</v>
      </c>
      <c r="L61" s="46">
        <f t="shared" si="4"/>
        <v>195</v>
      </c>
      <c r="M61" s="34">
        <v>195</v>
      </c>
      <c r="N61" s="34"/>
      <c r="O61" s="34"/>
      <c r="P61" s="50"/>
      <c r="Q61" s="50"/>
      <c r="R61" s="50"/>
      <c r="S61" s="50"/>
      <c r="T61" s="50"/>
      <c r="U61" s="50"/>
      <c r="V61" s="32" t="s">
        <v>360</v>
      </c>
      <c r="W61" s="32" t="s">
        <v>361</v>
      </c>
      <c r="X61" s="41" t="s">
        <v>362</v>
      </c>
      <c r="Y61" s="32" t="s">
        <v>43</v>
      </c>
      <c r="Z61" s="32" t="s">
        <v>44</v>
      </c>
      <c r="AA61" s="54"/>
    </row>
    <row r="62" s="23" customFormat="1" ht="67" customHeight="1" spans="1:27">
      <c r="A62" s="32">
        <v>56</v>
      </c>
      <c r="B62" s="40" t="s">
        <v>290</v>
      </c>
      <c r="C62" s="32" t="s">
        <v>363</v>
      </c>
      <c r="D62" s="32" t="s">
        <v>92</v>
      </c>
      <c r="E62" s="32" t="s">
        <v>103</v>
      </c>
      <c r="F62" s="32" t="s">
        <v>36</v>
      </c>
      <c r="G62" s="32" t="s">
        <v>364</v>
      </c>
      <c r="H62" s="42" t="s">
        <v>365</v>
      </c>
      <c r="I62" s="32" t="s">
        <v>39</v>
      </c>
      <c r="J62" s="32">
        <v>3</v>
      </c>
      <c r="K62" s="46">
        <f t="shared" si="5"/>
        <v>135</v>
      </c>
      <c r="L62" s="46">
        <f t="shared" si="4"/>
        <v>135</v>
      </c>
      <c r="M62" s="32">
        <v>135</v>
      </c>
      <c r="N62" s="32"/>
      <c r="O62" s="32"/>
      <c r="P62" s="32"/>
      <c r="Q62" s="32"/>
      <c r="R62" s="32"/>
      <c r="S62" s="32"/>
      <c r="T62" s="32"/>
      <c r="U62" s="32"/>
      <c r="V62" s="32" t="s">
        <v>366</v>
      </c>
      <c r="W62" s="34" t="s">
        <v>367</v>
      </c>
      <c r="X62" s="33" t="s">
        <v>368</v>
      </c>
      <c r="Y62" s="32" t="s">
        <v>43</v>
      </c>
      <c r="Z62" s="32" t="s">
        <v>44</v>
      </c>
      <c r="AA62" s="54"/>
    </row>
    <row r="63" s="23" customFormat="1" ht="67" customHeight="1" spans="1:27">
      <c r="A63" s="32">
        <v>57</v>
      </c>
      <c r="B63" s="40" t="s">
        <v>290</v>
      </c>
      <c r="C63" s="32" t="s">
        <v>369</v>
      </c>
      <c r="D63" s="32" t="s">
        <v>92</v>
      </c>
      <c r="E63" s="32" t="s">
        <v>103</v>
      </c>
      <c r="F63" s="32" t="s">
        <v>36</v>
      </c>
      <c r="G63" s="34" t="s">
        <v>370</v>
      </c>
      <c r="H63" s="42" t="s">
        <v>371</v>
      </c>
      <c r="I63" s="32" t="s">
        <v>70</v>
      </c>
      <c r="J63" s="34">
        <v>3.2</v>
      </c>
      <c r="K63" s="46">
        <f t="shared" si="5"/>
        <v>102.8</v>
      </c>
      <c r="L63" s="46">
        <f t="shared" si="4"/>
        <v>102.8</v>
      </c>
      <c r="M63" s="34">
        <v>102.8</v>
      </c>
      <c r="N63" s="34"/>
      <c r="O63" s="34"/>
      <c r="P63" s="50"/>
      <c r="Q63" s="50"/>
      <c r="R63" s="50"/>
      <c r="S63" s="50"/>
      <c r="T63" s="50"/>
      <c r="U63" s="50"/>
      <c r="V63" s="32" t="s">
        <v>372</v>
      </c>
      <c r="W63" s="32" t="s">
        <v>373</v>
      </c>
      <c r="X63" s="41" t="s">
        <v>374</v>
      </c>
      <c r="Y63" s="32" t="s">
        <v>43</v>
      </c>
      <c r="Z63" s="32" t="s">
        <v>44</v>
      </c>
      <c r="AA63" s="54"/>
    </row>
    <row r="64" s="23" customFormat="1" ht="97" customHeight="1" spans="1:27">
      <c r="A64" s="32">
        <v>58</v>
      </c>
      <c r="B64" s="40" t="s">
        <v>290</v>
      </c>
      <c r="C64" s="32" t="s">
        <v>375</v>
      </c>
      <c r="D64" s="32" t="s">
        <v>92</v>
      </c>
      <c r="E64" s="32" t="s">
        <v>103</v>
      </c>
      <c r="F64" s="32" t="s">
        <v>36</v>
      </c>
      <c r="G64" s="34" t="s">
        <v>376</v>
      </c>
      <c r="H64" s="42" t="s">
        <v>377</v>
      </c>
      <c r="I64" s="32" t="s">
        <v>70</v>
      </c>
      <c r="J64" s="34">
        <v>1.2</v>
      </c>
      <c r="K64" s="46">
        <f t="shared" si="5"/>
        <v>68</v>
      </c>
      <c r="L64" s="46">
        <f t="shared" si="4"/>
        <v>68</v>
      </c>
      <c r="M64" s="34">
        <v>68</v>
      </c>
      <c r="N64" s="34"/>
      <c r="O64" s="34"/>
      <c r="P64" s="50"/>
      <c r="Q64" s="50"/>
      <c r="R64" s="50"/>
      <c r="S64" s="50"/>
      <c r="T64" s="50"/>
      <c r="U64" s="50"/>
      <c r="V64" s="32" t="s">
        <v>287</v>
      </c>
      <c r="W64" s="32" t="s">
        <v>288</v>
      </c>
      <c r="X64" s="41" t="s">
        <v>378</v>
      </c>
      <c r="Y64" s="32" t="s">
        <v>43</v>
      </c>
      <c r="Z64" s="32" t="s">
        <v>44</v>
      </c>
      <c r="AA64" s="54"/>
    </row>
    <row r="65" s="23" customFormat="1" ht="100" customHeight="1" spans="1:27">
      <c r="A65" s="32">
        <v>59</v>
      </c>
      <c r="B65" s="40" t="s">
        <v>290</v>
      </c>
      <c r="C65" s="32" t="s">
        <v>379</v>
      </c>
      <c r="D65" s="32" t="s">
        <v>92</v>
      </c>
      <c r="E65" s="32" t="s">
        <v>103</v>
      </c>
      <c r="F65" s="32" t="s">
        <v>36</v>
      </c>
      <c r="G65" s="34" t="s">
        <v>380</v>
      </c>
      <c r="H65" s="42" t="s">
        <v>381</v>
      </c>
      <c r="I65" s="32" t="s">
        <v>70</v>
      </c>
      <c r="J65" s="34">
        <v>1.3</v>
      </c>
      <c r="K65" s="46">
        <f t="shared" si="5"/>
        <v>47.7</v>
      </c>
      <c r="L65" s="46">
        <f t="shared" si="4"/>
        <v>47.7</v>
      </c>
      <c r="M65" s="34">
        <v>47.7</v>
      </c>
      <c r="N65" s="34"/>
      <c r="O65" s="34"/>
      <c r="P65" s="50"/>
      <c r="Q65" s="50"/>
      <c r="R65" s="50"/>
      <c r="S65" s="50"/>
      <c r="T65" s="50"/>
      <c r="U65" s="50"/>
      <c r="V65" s="32" t="s">
        <v>382</v>
      </c>
      <c r="W65" s="32" t="s">
        <v>383</v>
      </c>
      <c r="X65" s="41" t="s">
        <v>384</v>
      </c>
      <c r="Y65" s="32" t="s">
        <v>43</v>
      </c>
      <c r="Z65" s="32" t="s">
        <v>44</v>
      </c>
      <c r="AA65" s="54"/>
    </row>
    <row r="66" s="23" customFormat="1" ht="134" customHeight="1" spans="1:27">
      <c r="A66" s="32">
        <v>60</v>
      </c>
      <c r="B66" s="40" t="s">
        <v>385</v>
      </c>
      <c r="C66" s="34" t="s">
        <v>386</v>
      </c>
      <c r="D66" s="34" t="s">
        <v>92</v>
      </c>
      <c r="E66" s="34" t="s">
        <v>387</v>
      </c>
      <c r="F66" s="34" t="s">
        <v>36</v>
      </c>
      <c r="G66" s="34" t="s">
        <v>388</v>
      </c>
      <c r="H66" s="41" t="s">
        <v>389</v>
      </c>
      <c r="I66" s="34" t="s">
        <v>390</v>
      </c>
      <c r="J66" s="34">
        <v>47</v>
      </c>
      <c r="K66" s="46">
        <f t="shared" si="5"/>
        <v>846</v>
      </c>
      <c r="L66" s="46">
        <f t="shared" si="4"/>
        <v>846</v>
      </c>
      <c r="M66" s="34">
        <v>846</v>
      </c>
      <c r="N66" s="34"/>
      <c r="O66" s="34"/>
      <c r="P66" s="34"/>
      <c r="Q66" s="50"/>
      <c r="R66" s="50"/>
      <c r="S66" s="50"/>
      <c r="T66" s="50"/>
      <c r="U66" s="50"/>
      <c r="V66" s="34" t="s">
        <v>391</v>
      </c>
      <c r="W66" s="34" t="s">
        <v>392</v>
      </c>
      <c r="X66" s="41" t="s">
        <v>393</v>
      </c>
      <c r="Y66" s="32" t="s">
        <v>43</v>
      </c>
      <c r="Z66" s="32" t="s">
        <v>44</v>
      </c>
      <c r="AA66" s="54"/>
    </row>
    <row r="67" s="23" customFormat="1" ht="112" customHeight="1" spans="1:27">
      <c r="A67" s="32">
        <v>61</v>
      </c>
      <c r="B67" s="40" t="s">
        <v>394</v>
      </c>
      <c r="C67" s="32" t="s">
        <v>395</v>
      </c>
      <c r="D67" s="32" t="s">
        <v>92</v>
      </c>
      <c r="E67" s="32" t="s">
        <v>93</v>
      </c>
      <c r="F67" s="32" t="s">
        <v>36</v>
      </c>
      <c r="G67" s="32" t="s">
        <v>396</v>
      </c>
      <c r="H67" s="33" t="s">
        <v>397</v>
      </c>
      <c r="I67" s="45" t="s">
        <v>70</v>
      </c>
      <c r="J67" s="45">
        <v>17.407</v>
      </c>
      <c r="K67" s="46">
        <f t="shared" si="5"/>
        <v>1984</v>
      </c>
      <c r="L67" s="46">
        <f t="shared" si="4"/>
        <v>1984</v>
      </c>
      <c r="M67" s="46">
        <v>1984</v>
      </c>
      <c r="N67" s="45"/>
      <c r="O67" s="45"/>
      <c r="P67" s="45"/>
      <c r="Q67" s="45"/>
      <c r="R67" s="45"/>
      <c r="S67" s="45"/>
      <c r="T67" s="45"/>
      <c r="U67" s="45"/>
      <c r="V67" s="32" t="s">
        <v>398</v>
      </c>
      <c r="W67" s="32" t="s">
        <v>99</v>
      </c>
      <c r="X67" s="33" t="s">
        <v>399</v>
      </c>
      <c r="Y67" s="32" t="s">
        <v>43</v>
      </c>
      <c r="Z67" s="32" t="s">
        <v>44</v>
      </c>
      <c r="AA67" s="54"/>
    </row>
    <row r="68" s="23" customFormat="1" ht="94" customHeight="1" spans="1:27">
      <c r="A68" s="32">
        <v>62</v>
      </c>
      <c r="B68" s="40" t="s">
        <v>400</v>
      </c>
      <c r="C68" s="34" t="s">
        <v>401</v>
      </c>
      <c r="D68" s="34" t="s">
        <v>34</v>
      </c>
      <c r="E68" s="34" t="s">
        <v>402</v>
      </c>
      <c r="F68" s="34" t="s">
        <v>36</v>
      </c>
      <c r="G68" s="34" t="s">
        <v>403</v>
      </c>
      <c r="H68" s="41" t="s">
        <v>404</v>
      </c>
      <c r="I68" s="34" t="s">
        <v>70</v>
      </c>
      <c r="J68" s="34">
        <v>134.258</v>
      </c>
      <c r="K68" s="46">
        <f t="shared" si="5"/>
        <v>3000</v>
      </c>
      <c r="L68" s="46">
        <f t="shared" si="4"/>
        <v>3000</v>
      </c>
      <c r="M68" s="49">
        <v>3000</v>
      </c>
      <c r="N68" s="49"/>
      <c r="O68" s="49"/>
      <c r="P68" s="49"/>
      <c r="Q68" s="49"/>
      <c r="R68" s="49"/>
      <c r="S68" s="49"/>
      <c r="T68" s="49"/>
      <c r="U68" s="49"/>
      <c r="V68" s="34" t="s">
        <v>71</v>
      </c>
      <c r="W68" s="34" t="s">
        <v>72</v>
      </c>
      <c r="X68" s="41" t="s">
        <v>405</v>
      </c>
      <c r="Y68" s="32" t="s">
        <v>43</v>
      </c>
      <c r="Z68" s="32" t="s">
        <v>44</v>
      </c>
      <c r="AA68" s="54"/>
    </row>
    <row r="69" s="23" customFormat="1" ht="332" customHeight="1" spans="1:27">
      <c r="A69" s="32">
        <v>63</v>
      </c>
      <c r="B69" s="36" t="s">
        <v>32</v>
      </c>
      <c r="C69" s="36" t="s">
        <v>406</v>
      </c>
      <c r="D69" s="36" t="s">
        <v>34</v>
      </c>
      <c r="E69" s="36" t="s">
        <v>35</v>
      </c>
      <c r="F69" s="36" t="s">
        <v>36</v>
      </c>
      <c r="G69" s="36" t="s">
        <v>407</v>
      </c>
      <c r="H69" s="57" t="s">
        <v>408</v>
      </c>
      <c r="I69" s="36" t="s">
        <v>39</v>
      </c>
      <c r="J69" s="36">
        <v>580</v>
      </c>
      <c r="K69" s="36">
        <f t="shared" si="5"/>
        <v>13920</v>
      </c>
      <c r="L69" s="36">
        <f t="shared" si="4"/>
        <v>13920</v>
      </c>
      <c r="M69" s="36">
        <v>13920</v>
      </c>
      <c r="N69" s="36"/>
      <c r="O69" s="36"/>
      <c r="P69" s="36"/>
      <c r="Q69" s="36"/>
      <c r="R69" s="36"/>
      <c r="S69" s="36"/>
      <c r="T69" s="36"/>
      <c r="U69" s="36"/>
      <c r="V69" s="36" t="s">
        <v>40</v>
      </c>
      <c r="W69" s="36" t="s">
        <v>41</v>
      </c>
      <c r="X69" s="60" t="s">
        <v>409</v>
      </c>
      <c r="Y69" s="32" t="s">
        <v>43</v>
      </c>
      <c r="Z69" s="32" t="s">
        <v>44</v>
      </c>
      <c r="AA69" s="32"/>
    </row>
    <row r="70" s="23" customFormat="1" ht="85" customHeight="1" spans="1:27">
      <c r="A70" s="32">
        <v>64</v>
      </c>
      <c r="B70" s="40" t="s">
        <v>32</v>
      </c>
      <c r="C70" s="34" t="s">
        <v>410</v>
      </c>
      <c r="D70" s="34" t="s">
        <v>34</v>
      </c>
      <c r="E70" s="34" t="s">
        <v>35</v>
      </c>
      <c r="F70" s="34" t="s">
        <v>36</v>
      </c>
      <c r="G70" s="34" t="s">
        <v>411</v>
      </c>
      <c r="H70" s="41" t="s">
        <v>412</v>
      </c>
      <c r="I70" s="34" t="s">
        <v>39</v>
      </c>
      <c r="J70" s="45">
        <v>1006</v>
      </c>
      <c r="K70" s="46">
        <f t="shared" si="5"/>
        <v>21500</v>
      </c>
      <c r="L70" s="59">
        <f t="shared" si="4"/>
        <v>21500</v>
      </c>
      <c r="M70" s="54">
        <v>21500</v>
      </c>
      <c r="N70" s="34"/>
      <c r="O70" s="34"/>
      <c r="P70" s="34"/>
      <c r="Q70" s="34"/>
      <c r="R70" s="34"/>
      <c r="S70" s="34"/>
      <c r="T70" s="34"/>
      <c r="U70" s="34"/>
      <c r="V70" s="34" t="s">
        <v>40</v>
      </c>
      <c r="W70" s="34" t="s">
        <v>41</v>
      </c>
      <c r="X70" s="33" t="s">
        <v>413</v>
      </c>
      <c r="Y70" s="32" t="s">
        <v>43</v>
      </c>
      <c r="Z70" s="32" t="s">
        <v>44</v>
      </c>
      <c r="AA70" s="32"/>
    </row>
    <row r="71" s="23" customFormat="1" ht="93" customHeight="1" spans="1:27">
      <c r="A71" s="32">
        <v>65</v>
      </c>
      <c r="B71" s="40" t="s">
        <v>217</v>
      </c>
      <c r="C71" s="32" t="s">
        <v>414</v>
      </c>
      <c r="D71" s="32" t="s">
        <v>34</v>
      </c>
      <c r="E71" s="32" t="s">
        <v>67</v>
      </c>
      <c r="F71" s="32" t="s">
        <v>36</v>
      </c>
      <c r="G71" s="32" t="s">
        <v>415</v>
      </c>
      <c r="H71" s="33" t="s">
        <v>416</v>
      </c>
      <c r="I71" s="32" t="s">
        <v>70</v>
      </c>
      <c r="J71" s="32">
        <v>19.3</v>
      </c>
      <c r="K71" s="46">
        <f t="shared" si="5"/>
        <v>2315.543</v>
      </c>
      <c r="L71" s="59">
        <f t="shared" si="4"/>
        <v>2315.543</v>
      </c>
      <c r="M71" s="32">
        <v>2315.543</v>
      </c>
      <c r="N71" s="45"/>
      <c r="O71" s="45"/>
      <c r="P71" s="45"/>
      <c r="Q71" s="45"/>
      <c r="R71" s="45"/>
      <c r="S71" s="45"/>
      <c r="T71" s="45"/>
      <c r="U71" s="40"/>
      <c r="V71" s="32" t="s">
        <v>71</v>
      </c>
      <c r="W71" s="32" t="s">
        <v>72</v>
      </c>
      <c r="X71" s="33" t="s">
        <v>417</v>
      </c>
      <c r="Y71" s="32" t="s">
        <v>43</v>
      </c>
      <c r="Z71" s="32" t="s">
        <v>44</v>
      </c>
      <c r="AA71" s="54"/>
    </row>
    <row r="72" s="17" customFormat="1" ht="22" customHeight="1" spans="1:25">
      <c r="A72" s="58" t="s">
        <v>418</v>
      </c>
      <c r="B72" s="58"/>
      <c r="C72" s="58"/>
      <c r="D72" s="58"/>
      <c r="E72" s="58"/>
      <c r="F72" s="58"/>
      <c r="G72" s="58"/>
      <c r="H72" s="58"/>
      <c r="I72" s="58"/>
      <c r="J72" s="58"/>
      <c r="K72" s="58"/>
      <c r="L72" s="58"/>
      <c r="M72" s="58"/>
      <c r="N72" s="58"/>
      <c r="O72" s="58"/>
      <c r="P72" s="58"/>
      <c r="Q72" s="58"/>
      <c r="R72" s="58"/>
      <c r="S72" s="58"/>
      <c r="T72" s="58"/>
      <c r="U72" s="58"/>
      <c r="V72" s="58"/>
      <c r="W72" s="58"/>
      <c r="X72" s="58" t="s">
        <v>419</v>
      </c>
      <c r="Y72" s="58"/>
    </row>
  </sheetData>
  <sheetProtection formatCells="0" formatRows="0" insertRows="0" deleteRows="0" autoFilter="0"/>
  <protectedRanges>
    <protectedRange sqref="H9" name="区域1"/>
    <protectedRange sqref="C18" name="区域1_1_2"/>
    <protectedRange sqref="C17:C18" name="区域1_2"/>
    <protectedRange sqref="C17" name="区域1_1_2_1"/>
    <protectedRange sqref="C19" name="区域1_1"/>
    <protectedRange sqref="C20" name="区域1_23"/>
    <protectedRange sqref="C21" name="区域1_3"/>
    <protectedRange sqref="C22" name="区域1_5"/>
    <protectedRange sqref="C23" name="区域1_6"/>
    <protectedRange sqref="C24" name="区域1_7"/>
    <protectedRange sqref="C25" name="区域1_8"/>
    <protectedRange sqref="X9 X9" name="区域1_9"/>
  </protectedRanges>
  <mergeCells count="27">
    <mergeCell ref="A1:AA1"/>
    <mergeCell ref="A2:E2"/>
    <mergeCell ref="W2:AA2"/>
    <mergeCell ref="K3:U3"/>
    <mergeCell ref="L4:R4"/>
    <mergeCell ref="A6:F6"/>
    <mergeCell ref="A72:C72"/>
    <mergeCell ref="A3:A5"/>
    <mergeCell ref="B3:B5"/>
    <mergeCell ref="C3:C5"/>
    <mergeCell ref="D3:D5"/>
    <mergeCell ref="E3:E5"/>
    <mergeCell ref="F3:F5"/>
    <mergeCell ref="G3:G5"/>
    <mergeCell ref="H3:H5"/>
    <mergeCell ref="I3:I5"/>
    <mergeCell ref="J3:J5"/>
    <mergeCell ref="K4:K5"/>
    <mergeCell ref="S4:S5"/>
    <mergeCell ref="T4:T5"/>
    <mergeCell ref="U4:U5"/>
    <mergeCell ref="V3:V5"/>
    <mergeCell ref="W3:W5"/>
    <mergeCell ref="X3:X5"/>
    <mergeCell ref="Y3:Y5"/>
    <mergeCell ref="Z3:Z5"/>
    <mergeCell ref="AA3:AA5"/>
  </mergeCells>
  <pageMargins left="0.708333333333333" right="0.708333333333333" top="0.984027777777778" bottom="0.984027777777778" header="0" footer="0.393055555555556"/>
  <pageSetup paperSize="8" scale="49" fitToHeight="0"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7"/>
  <sheetViews>
    <sheetView workbookViewId="0">
      <selection activeCell="F17" sqref="F17"/>
    </sheetView>
  </sheetViews>
  <sheetFormatPr defaultColWidth="8.89166666666667" defaultRowHeight="13.5" outlineLevelCol="6"/>
  <cols>
    <col min="1" max="1" width="5.38333333333333" style="10" customWidth="1"/>
    <col min="2" max="2" width="12.225" style="10" customWidth="1"/>
    <col min="3" max="3" width="37.6333333333333" style="10" customWidth="1"/>
    <col min="4" max="4" width="22.3833333333333" style="10" customWidth="1"/>
    <col min="5" max="5" width="10.8833333333333" style="10" customWidth="1"/>
    <col min="6" max="6" width="12.225" style="10" customWidth="1"/>
    <col min="7" max="7" width="9.13333333333333" style="10" customWidth="1"/>
    <col min="8" max="8" width="7.88333333333333" style="10" customWidth="1"/>
    <col min="9" max="9" width="11.8833333333333" style="10" customWidth="1"/>
    <col min="10" max="18" width="7.88333333333333" style="10" customWidth="1"/>
    <col min="19" max="32" width="8.89166666666667" style="10"/>
    <col min="33" max="16384" width="34.3833333333333" style="10"/>
  </cols>
  <sheetData>
    <row r="1" s="10" customFormat="1" spans="1:7">
      <c r="A1" s="12" t="s">
        <v>420</v>
      </c>
      <c r="B1" s="12"/>
      <c r="C1" s="12"/>
      <c r="D1" s="12"/>
      <c r="E1" s="12"/>
      <c r="F1" s="12"/>
      <c r="G1" s="12"/>
    </row>
    <row r="2" s="10" customFormat="1" spans="1:7">
      <c r="A2" s="12"/>
      <c r="B2" s="12"/>
      <c r="C2" s="12"/>
      <c r="D2" s="12"/>
      <c r="E2" s="12"/>
      <c r="F2" s="12"/>
      <c r="G2" s="12"/>
    </row>
    <row r="3" s="10" customFormat="1" spans="1:7">
      <c r="A3" s="12"/>
      <c r="B3" s="12"/>
      <c r="C3" s="12"/>
      <c r="D3" s="12"/>
      <c r="E3" s="12"/>
      <c r="F3" s="12"/>
      <c r="G3" s="12"/>
    </row>
    <row r="4" s="10" customFormat="1" ht="36" customHeight="1" spans="1:7">
      <c r="A4" s="13" t="s">
        <v>3</v>
      </c>
      <c r="B4" s="13" t="s">
        <v>421</v>
      </c>
      <c r="C4" s="13" t="s">
        <v>422</v>
      </c>
      <c r="D4" s="13" t="s">
        <v>423</v>
      </c>
      <c r="E4" s="13" t="s">
        <v>424</v>
      </c>
      <c r="F4" s="13" t="s">
        <v>425</v>
      </c>
      <c r="G4" s="13" t="s">
        <v>19</v>
      </c>
    </row>
    <row r="5" s="10" customFormat="1" ht="26" customHeight="1" spans="1:7">
      <c r="A5" s="14" t="s">
        <v>20</v>
      </c>
      <c r="B5" s="15"/>
      <c r="C5" s="13"/>
      <c r="D5" s="13"/>
      <c r="E5" s="13">
        <f>SUM(E6:E27)</f>
        <v>19475.09</v>
      </c>
      <c r="F5" s="13">
        <f>SUM(F6:F27)</f>
        <v>19475.09</v>
      </c>
      <c r="G5" s="13"/>
    </row>
    <row r="6" s="10" customFormat="1" ht="34" customHeight="1" spans="1:7">
      <c r="A6" s="9">
        <v>1</v>
      </c>
      <c r="B6" s="9" t="s">
        <v>426</v>
      </c>
      <c r="C6" s="9" t="s">
        <v>427</v>
      </c>
      <c r="D6" s="9" t="s">
        <v>428</v>
      </c>
      <c r="E6" s="9">
        <v>35</v>
      </c>
      <c r="F6" s="9">
        <v>35</v>
      </c>
      <c r="G6" s="9"/>
    </row>
    <row r="7" s="10" customFormat="1" ht="34" customHeight="1" spans="1:7">
      <c r="A7" s="9">
        <v>2</v>
      </c>
      <c r="B7" s="9" t="s">
        <v>426</v>
      </c>
      <c r="C7" s="9" t="s">
        <v>429</v>
      </c>
      <c r="D7" s="9" t="s">
        <v>430</v>
      </c>
      <c r="E7" s="9">
        <v>1684.88</v>
      </c>
      <c r="F7" s="9">
        <v>1684.88</v>
      </c>
      <c r="G7" s="9"/>
    </row>
    <row r="8" s="10" customFormat="1" ht="34" customHeight="1" spans="1:7">
      <c r="A8" s="9">
        <v>3</v>
      </c>
      <c r="B8" s="9" t="s">
        <v>426</v>
      </c>
      <c r="C8" s="9" t="s">
        <v>431</v>
      </c>
      <c r="D8" s="9" t="s">
        <v>432</v>
      </c>
      <c r="E8" s="9">
        <v>20.16</v>
      </c>
      <c r="F8" s="9">
        <v>20.16</v>
      </c>
      <c r="G8" s="9"/>
    </row>
    <row r="9" s="10" customFormat="1" ht="34" customHeight="1" spans="1:7">
      <c r="A9" s="9">
        <v>4</v>
      </c>
      <c r="B9" s="9" t="s">
        <v>426</v>
      </c>
      <c r="C9" s="9" t="s">
        <v>433</v>
      </c>
      <c r="D9" s="9" t="s">
        <v>434</v>
      </c>
      <c r="E9" s="9">
        <v>1432.94</v>
      </c>
      <c r="F9" s="9">
        <v>1432.94</v>
      </c>
      <c r="G9" s="9"/>
    </row>
    <row r="10" s="10" customFormat="1" ht="34" customHeight="1" spans="1:7">
      <c r="A10" s="9">
        <v>5</v>
      </c>
      <c r="B10" s="9" t="s">
        <v>426</v>
      </c>
      <c r="C10" s="9" t="s">
        <v>435</v>
      </c>
      <c r="D10" s="9" t="s">
        <v>436</v>
      </c>
      <c r="E10" s="9">
        <v>151.5</v>
      </c>
      <c r="F10" s="9">
        <v>151.5</v>
      </c>
      <c r="G10" s="9"/>
    </row>
    <row r="11" s="10" customFormat="1" ht="34" customHeight="1" spans="1:7">
      <c r="A11" s="9">
        <v>6</v>
      </c>
      <c r="B11" s="9" t="s">
        <v>426</v>
      </c>
      <c r="C11" s="9" t="s">
        <v>437</v>
      </c>
      <c r="D11" s="9" t="s">
        <v>438</v>
      </c>
      <c r="E11" s="9">
        <v>919</v>
      </c>
      <c r="F11" s="9">
        <v>919</v>
      </c>
      <c r="G11" s="9"/>
    </row>
    <row r="12" s="10" customFormat="1" ht="34" customHeight="1" spans="1:7">
      <c r="A12" s="9">
        <v>7</v>
      </c>
      <c r="B12" s="9" t="s">
        <v>426</v>
      </c>
      <c r="C12" s="9" t="s">
        <v>439</v>
      </c>
      <c r="D12" s="9" t="s">
        <v>440</v>
      </c>
      <c r="E12" s="9">
        <v>1975</v>
      </c>
      <c r="F12" s="9">
        <v>1975</v>
      </c>
      <c r="G12" s="9"/>
    </row>
    <row r="13" s="10" customFormat="1" ht="34" customHeight="1" spans="1:7">
      <c r="A13" s="9">
        <v>8</v>
      </c>
      <c r="B13" s="9" t="s">
        <v>426</v>
      </c>
      <c r="C13" s="9" t="s">
        <v>441</v>
      </c>
      <c r="D13" s="9" t="s">
        <v>442</v>
      </c>
      <c r="E13" s="9">
        <v>18.92</v>
      </c>
      <c r="F13" s="9">
        <v>18.92</v>
      </c>
      <c r="G13" s="9"/>
    </row>
    <row r="14" s="10" customFormat="1" ht="34" customHeight="1" spans="1:7">
      <c r="A14" s="9">
        <v>9</v>
      </c>
      <c r="B14" s="9" t="s">
        <v>426</v>
      </c>
      <c r="C14" s="9" t="s">
        <v>443</v>
      </c>
      <c r="D14" s="9" t="s">
        <v>444</v>
      </c>
      <c r="E14" s="9">
        <v>81.9</v>
      </c>
      <c r="F14" s="9">
        <v>81.9</v>
      </c>
      <c r="G14" s="9"/>
    </row>
    <row r="15" s="10" customFormat="1" ht="34" customHeight="1" spans="1:7">
      <c r="A15" s="9">
        <v>10</v>
      </c>
      <c r="B15" s="9" t="s">
        <v>426</v>
      </c>
      <c r="C15" s="9" t="s">
        <v>445</v>
      </c>
      <c r="D15" s="9" t="s">
        <v>446</v>
      </c>
      <c r="E15" s="9">
        <v>433</v>
      </c>
      <c r="F15" s="9">
        <v>433</v>
      </c>
      <c r="G15" s="9"/>
    </row>
    <row r="16" s="10" customFormat="1" ht="34" customHeight="1" spans="1:7">
      <c r="A16" s="9">
        <v>11</v>
      </c>
      <c r="B16" s="9" t="s">
        <v>426</v>
      </c>
      <c r="C16" s="9" t="s">
        <v>447</v>
      </c>
      <c r="D16" s="9" t="s">
        <v>448</v>
      </c>
      <c r="E16" s="9">
        <v>7.42</v>
      </c>
      <c r="F16" s="9">
        <v>7.42</v>
      </c>
      <c r="G16" s="9"/>
    </row>
    <row r="17" s="10" customFormat="1" ht="38" customHeight="1" spans="1:7">
      <c r="A17" s="9">
        <v>12</v>
      </c>
      <c r="B17" s="9" t="s">
        <v>426</v>
      </c>
      <c r="C17" s="9" t="s">
        <v>449</v>
      </c>
      <c r="D17" s="9" t="s">
        <v>450</v>
      </c>
      <c r="E17" s="9">
        <v>147</v>
      </c>
      <c r="F17" s="9">
        <v>147</v>
      </c>
      <c r="G17" s="9"/>
    </row>
    <row r="18" s="10" customFormat="1" ht="38" customHeight="1" spans="1:7">
      <c r="A18" s="9">
        <v>13</v>
      </c>
      <c r="B18" s="9" t="s">
        <v>426</v>
      </c>
      <c r="C18" s="9" t="s">
        <v>451</v>
      </c>
      <c r="D18" s="9" t="s">
        <v>452</v>
      </c>
      <c r="E18" s="9">
        <v>173.12</v>
      </c>
      <c r="F18" s="9">
        <v>173.12</v>
      </c>
      <c r="G18" s="9"/>
    </row>
    <row r="19" s="10" customFormat="1" ht="38" customHeight="1" spans="1:7">
      <c r="A19" s="9">
        <v>14</v>
      </c>
      <c r="B19" s="9" t="s">
        <v>426</v>
      </c>
      <c r="C19" s="9" t="s">
        <v>453</v>
      </c>
      <c r="D19" s="9" t="s">
        <v>454</v>
      </c>
      <c r="E19" s="9">
        <v>410</v>
      </c>
      <c r="F19" s="9">
        <v>410</v>
      </c>
      <c r="G19" s="9"/>
    </row>
    <row r="20" s="10" customFormat="1" ht="34" customHeight="1" spans="1:7">
      <c r="A20" s="9">
        <v>15</v>
      </c>
      <c r="B20" s="9" t="s">
        <v>426</v>
      </c>
      <c r="C20" s="9" t="s">
        <v>455</v>
      </c>
      <c r="D20" s="9" t="s">
        <v>456</v>
      </c>
      <c r="E20" s="9">
        <v>150.07</v>
      </c>
      <c r="F20" s="9">
        <v>150.07</v>
      </c>
      <c r="G20" s="9"/>
    </row>
    <row r="21" s="11" customFormat="1" ht="34" customHeight="1" spans="1:7">
      <c r="A21" s="16">
        <v>16</v>
      </c>
      <c r="B21" s="16" t="s">
        <v>426</v>
      </c>
      <c r="C21" s="16" t="s">
        <v>457</v>
      </c>
      <c r="D21" s="16" t="s">
        <v>458</v>
      </c>
      <c r="E21" s="16">
        <v>212.94</v>
      </c>
      <c r="F21" s="16">
        <v>212.94</v>
      </c>
      <c r="G21" s="16"/>
    </row>
    <row r="22" s="11" customFormat="1" ht="26" customHeight="1" spans="1:7">
      <c r="A22" s="16">
        <v>17</v>
      </c>
      <c r="B22" s="16" t="s">
        <v>426</v>
      </c>
      <c r="C22" s="16" t="s">
        <v>459</v>
      </c>
      <c r="D22" s="16" t="s">
        <v>460</v>
      </c>
      <c r="E22" s="16">
        <v>378</v>
      </c>
      <c r="F22" s="16">
        <v>378</v>
      </c>
      <c r="G22" s="16"/>
    </row>
    <row r="23" s="11" customFormat="1" ht="26" customHeight="1" spans="1:7">
      <c r="A23" s="16">
        <v>18</v>
      </c>
      <c r="B23" s="16" t="s">
        <v>426</v>
      </c>
      <c r="C23" s="16" t="s">
        <v>461</v>
      </c>
      <c r="D23" s="16" t="s">
        <v>462</v>
      </c>
      <c r="E23" s="16">
        <v>2.64</v>
      </c>
      <c r="F23" s="16">
        <v>2.64</v>
      </c>
      <c r="G23" s="16"/>
    </row>
    <row r="24" s="11" customFormat="1" ht="26" customHeight="1" spans="1:7">
      <c r="A24" s="16">
        <v>19</v>
      </c>
      <c r="B24" s="16" t="s">
        <v>426</v>
      </c>
      <c r="C24" s="16" t="s">
        <v>463</v>
      </c>
      <c r="D24" s="16" t="s">
        <v>464</v>
      </c>
      <c r="E24" s="16">
        <v>1934</v>
      </c>
      <c r="F24" s="16">
        <v>1934</v>
      </c>
      <c r="G24" s="16"/>
    </row>
    <row r="25" s="11" customFormat="1" ht="26" customHeight="1" spans="1:7">
      <c r="A25" s="16">
        <v>20</v>
      </c>
      <c r="B25" s="16" t="s">
        <v>426</v>
      </c>
      <c r="C25" s="16" t="s">
        <v>465</v>
      </c>
      <c r="D25" s="16" t="s">
        <v>466</v>
      </c>
      <c r="E25" s="16">
        <v>9307.6</v>
      </c>
      <c r="F25" s="16">
        <v>9307.6</v>
      </c>
      <c r="G25" s="16"/>
    </row>
    <row r="26" ht="26" customHeight="1" spans="1:7">
      <c r="A26" s="9">
        <v>21</v>
      </c>
      <c r="B26" s="9" t="s">
        <v>426</v>
      </c>
      <c r="C26" s="9"/>
      <c r="D26" s="9"/>
      <c r="E26" s="9"/>
      <c r="F26" s="9"/>
      <c r="G26" s="9"/>
    </row>
    <row r="27" ht="26" customHeight="1" spans="1:7">
      <c r="A27" s="9">
        <v>22</v>
      </c>
      <c r="B27" s="9" t="s">
        <v>426</v>
      </c>
      <c r="C27" s="9"/>
      <c r="D27" s="9"/>
      <c r="E27" s="9"/>
      <c r="F27" s="9"/>
      <c r="G27" s="9"/>
    </row>
  </sheetData>
  <autoFilter ref="A5:G27">
    <extLst/>
  </autoFilter>
  <mergeCells count="2">
    <mergeCell ref="A5:B5"/>
    <mergeCell ref="A1:G3"/>
  </mergeCells>
  <pageMargins left="0.629861111111111" right="0.156944444444444" top="1" bottom="1" header="0.5" footer="0.5"/>
  <pageSetup paperSize="9" scale="87"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4"/>
  <sheetViews>
    <sheetView workbookViewId="0">
      <selection activeCell="H12" sqref="H12"/>
    </sheetView>
  </sheetViews>
  <sheetFormatPr defaultColWidth="8.89166666666667" defaultRowHeight="13.5" outlineLevelCol="3"/>
  <cols>
    <col min="1" max="1" width="6.89166666666667" style="2" customWidth="1"/>
    <col min="2" max="2" width="34.775" style="2" customWidth="1"/>
    <col min="3" max="3" width="17.3333333333333" style="2" customWidth="1"/>
    <col min="4" max="4" width="19" style="2" customWidth="1"/>
    <col min="5" max="5" width="9.66666666666667" style="2"/>
    <col min="6" max="16384" width="8.89166666666667" style="2"/>
  </cols>
  <sheetData>
    <row r="2" ht="29" customHeight="1" spans="1:4">
      <c r="A2" s="3" t="s">
        <v>3</v>
      </c>
      <c r="B2" s="3" t="s">
        <v>422</v>
      </c>
      <c r="C2" s="3" t="s">
        <v>423</v>
      </c>
      <c r="D2" s="3" t="s">
        <v>424</v>
      </c>
    </row>
    <row r="3" ht="22" customHeight="1" spans="1:4">
      <c r="A3" s="4" t="s">
        <v>20</v>
      </c>
      <c r="B3" s="5"/>
      <c r="C3" s="6"/>
      <c r="D3" s="7">
        <f>SUM(D4:D12)</f>
        <v>134465.7</v>
      </c>
    </row>
    <row r="4" s="1" customFormat="1" ht="32" customHeight="1" spans="1:4">
      <c r="A4" s="8">
        <v>1</v>
      </c>
      <c r="B4" s="8" t="s">
        <v>467</v>
      </c>
      <c r="C4" s="8" t="s">
        <v>468</v>
      </c>
      <c r="D4" s="9">
        <v>95515</v>
      </c>
    </row>
    <row r="5" s="1" customFormat="1" ht="32" customHeight="1" spans="1:4">
      <c r="A5" s="8">
        <v>2</v>
      </c>
      <c r="B5" s="8" t="s">
        <v>469</v>
      </c>
      <c r="C5" s="8" t="s">
        <v>470</v>
      </c>
      <c r="D5" s="9">
        <v>16137</v>
      </c>
    </row>
    <row r="6" s="1" customFormat="1" ht="32" customHeight="1" spans="1:4">
      <c r="A6" s="8">
        <v>3</v>
      </c>
      <c r="B6" s="8" t="s">
        <v>471</v>
      </c>
      <c r="C6" s="8" t="s">
        <v>472</v>
      </c>
      <c r="D6" s="8">
        <v>386</v>
      </c>
    </row>
    <row r="7" s="1" customFormat="1" ht="32" customHeight="1" spans="1:4">
      <c r="A7" s="8">
        <v>4</v>
      </c>
      <c r="B7" s="8" t="s">
        <v>473</v>
      </c>
      <c r="C7" s="8" t="s">
        <v>474</v>
      </c>
      <c r="D7" s="8">
        <v>321</v>
      </c>
    </row>
    <row r="8" s="1" customFormat="1" ht="32" customHeight="1" spans="1:4">
      <c r="A8" s="8">
        <v>5</v>
      </c>
      <c r="B8" s="8" t="s">
        <v>475</v>
      </c>
      <c r="C8" s="8" t="s">
        <v>476</v>
      </c>
      <c r="D8" s="8">
        <v>135.7</v>
      </c>
    </row>
    <row r="9" s="1" customFormat="1" ht="32" customHeight="1" spans="1:4">
      <c r="A9" s="8">
        <v>5</v>
      </c>
      <c r="B9" s="8" t="s">
        <v>477</v>
      </c>
      <c r="C9" s="8" t="s">
        <v>478</v>
      </c>
      <c r="D9" s="8">
        <v>1895</v>
      </c>
    </row>
    <row r="10" s="1" customFormat="1" ht="32" customHeight="1" spans="1:4">
      <c r="A10" s="8">
        <v>6</v>
      </c>
      <c r="B10" s="8" t="s">
        <v>479</v>
      </c>
      <c r="C10" s="8" t="s">
        <v>480</v>
      </c>
      <c r="D10" s="8">
        <v>65</v>
      </c>
    </row>
    <row r="11" s="1" customFormat="1" ht="32" customHeight="1" spans="1:4">
      <c r="A11" s="8">
        <v>7</v>
      </c>
      <c r="B11" s="8" t="s">
        <v>469</v>
      </c>
      <c r="C11" s="8" t="s">
        <v>481</v>
      </c>
      <c r="D11" s="9">
        <v>11690</v>
      </c>
    </row>
    <row r="12" s="1" customFormat="1" ht="32" customHeight="1" spans="1:4">
      <c r="A12" s="8">
        <v>8</v>
      </c>
      <c r="B12" s="8" t="s">
        <v>467</v>
      </c>
      <c r="C12" s="8" t="s">
        <v>482</v>
      </c>
      <c r="D12" s="9">
        <v>8321</v>
      </c>
    </row>
    <row r="13" s="1" customFormat="1" ht="32" customHeight="1" spans="1:4">
      <c r="A13" s="8">
        <v>9</v>
      </c>
      <c r="B13" s="8"/>
      <c r="C13" s="8"/>
      <c r="D13" s="8"/>
    </row>
    <row r="14" s="1" customFormat="1" ht="32" customHeight="1" spans="1:4">
      <c r="A14" s="8">
        <v>10</v>
      </c>
      <c r="B14" s="8"/>
      <c r="C14" s="8"/>
      <c r="D14" s="8"/>
    </row>
  </sheetData>
  <autoFilter ref="A3:D14">
    <extLst/>
  </autoFilter>
  <mergeCells count="1">
    <mergeCell ref="A3:C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项目计划表</vt:lpstr>
      <vt:lpstr>未整合资金</vt:lpstr>
      <vt:lpstr>使用资金合计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Sunshine</cp:lastModifiedBy>
  <dcterms:created xsi:type="dcterms:W3CDTF">2022-10-19T04:01:00Z</dcterms:created>
  <dcterms:modified xsi:type="dcterms:W3CDTF">2023-12-04T09:01:15Z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