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项目计划表" sheetId="1" r:id="rId1"/>
    <sheet name="未整合资金" sheetId="2" r:id="rId2"/>
    <sheet name="使用资金合计" sheetId="3" r:id="rId3"/>
  </sheets>
  <definedNames>
    <definedName name="_xlnm._FilterDatabase" localSheetId="1" hidden="1">未整合资金!$A$5:$G$27</definedName>
    <definedName name="_xlnm._FilterDatabase" localSheetId="2" hidden="1">使用资金合计!$A$3:$D$14</definedName>
    <definedName name="_xlnm._FilterDatabase" localSheetId="0" hidden="1">项目计划表!$A$6:$AA$72</definedName>
    <definedName name="_xlnm.Print_Titles" localSheetId="0">项目计划表!$3:$5</definedName>
  </definedNames>
  <calcPr calcId="144525"/>
</workbook>
</file>

<file path=xl/sharedStrings.xml><?xml version="1.0" encoding="utf-8"?>
<sst xmlns="http://schemas.openxmlformats.org/spreadsheetml/2006/main" count="974" uniqueCount="483">
  <si>
    <t>提前下达莎车县2023年中央财政衔接推进乡村振兴补助资金项目计划表</t>
  </si>
  <si>
    <t>填报单位（盖章）：</t>
  </si>
  <si>
    <t>填报日期：       年   月   日</t>
  </si>
  <si>
    <t>序号</t>
  </si>
  <si>
    <t>项目库
编号</t>
  </si>
  <si>
    <t>项目名称</t>
  </si>
  <si>
    <t>项目
类别</t>
  </si>
  <si>
    <t>项目
子类型</t>
  </si>
  <si>
    <t>建设
性质</t>
  </si>
  <si>
    <t>实施地点</t>
  </si>
  <si>
    <t>主要建设内容</t>
  </si>
  <si>
    <t>建设
单位</t>
  </si>
  <si>
    <t>建设
规模</t>
  </si>
  <si>
    <t>资金规模及来源</t>
  </si>
  <si>
    <t>项目主管
部门</t>
  </si>
  <si>
    <t>责任人</t>
  </si>
  <si>
    <t>绩效目标</t>
  </si>
  <si>
    <t>入库时间</t>
  </si>
  <si>
    <t>审批文号</t>
  </si>
  <si>
    <t>备注</t>
  </si>
  <si>
    <t>合计</t>
  </si>
  <si>
    <t>财政衔接资金</t>
  </si>
  <si>
    <t>其他涉农
整合资金</t>
  </si>
  <si>
    <t>地方政府
债券资金</t>
  </si>
  <si>
    <t>其他资金</t>
  </si>
  <si>
    <t>小计</t>
  </si>
  <si>
    <t>巩固拓展脱贫攻坚成果和乡村振兴</t>
  </si>
  <si>
    <t>以工
代赈</t>
  </si>
  <si>
    <t>少数
民族
发展</t>
  </si>
  <si>
    <t>欠发达
国有
农场</t>
  </si>
  <si>
    <t>欠发达
国有
林场</t>
  </si>
  <si>
    <t>欠发达
国有
牧场</t>
  </si>
  <si>
    <t>SCX00004</t>
  </si>
  <si>
    <t>设施农业发展项目（一期）</t>
  </si>
  <si>
    <t>产业发展</t>
  </si>
  <si>
    <t>种植基地建设</t>
  </si>
  <si>
    <t>新建</t>
  </si>
  <si>
    <t>乌达力克镇（1）村</t>
  </si>
  <si>
    <t>计划投资：7602万元
建设内容：
1、新建50米的标准温室大棚362座，每座18万元，计划投资6516万元，其中：阿拉买提镇22座，计划投资396万元；艾力西湖镇50座，计划投资900万元；白什坎特镇30座，计划投资540万元；荒地镇42座，计划投资756万元；喀群乡25座，计划投资450万元；恰热克镇21座，计划投资378万元；塔尕尔其镇42座，计划投资756万元；乌达力克镇31座，计划投资558万元；伊什库力乡23座，计划投资414万元；依盖尔其镇26座，计划投资468万元；永安管理委员会28座，计划投资504万元；米夏镇22座，计划投资396万元。
2、为新建的362座温室大棚采购棉被、棚膜等物资，计划投资470.6万元。
3、为新建的362座温室大棚配套供水管网、电力、砂砾路等附属设施，计划投资615.4万元。</t>
  </si>
  <si>
    <t>座</t>
  </si>
  <si>
    <t>农业农村局</t>
  </si>
  <si>
    <t>刘勇</t>
  </si>
  <si>
    <t>经济效益：种植收入每棚≥1.5万元。
社会效益：1、通过项目的实施，提高产量，就业人员≥100人；2、反季节蔬菜贡献≥5%。</t>
  </si>
  <si>
    <t>2022.11.15</t>
  </si>
  <si>
    <t>莎党农领发【2022】41号</t>
  </si>
  <si>
    <t>SCX00079</t>
  </si>
  <si>
    <t>莎车县孜热甫夏提乡农业产业建设（温室大棚）项目</t>
  </si>
  <si>
    <t>计划投资：800万元
建设内容：
新建50米标准温室大棚38座，并配套供水管网并配套供水管网、电力、砂砾路等附属设施，采购棉被1140条，棚膜38张，卷帘机38套，每座投资21万元。计划投资800万元。</t>
  </si>
  <si>
    <t>经济效益：种植收入每棚≥1.5万元。
社会效益：1、通过建设温室大棚，促进产业发展，同时，项目建设带动灵活就业人数≥60人。</t>
  </si>
  <si>
    <t>SCX00036</t>
  </si>
  <si>
    <t>莎车县现代农业（肉羊）产业园建设项目</t>
  </si>
  <si>
    <t>产业园（区）</t>
  </si>
  <si>
    <t>续建</t>
  </si>
  <si>
    <t>孜热甫夏提乡</t>
  </si>
  <si>
    <t>计划投资：3500万元（项目总投资16801万元，其中2022年衔接资金安排12815.9万元，2023年计划安排衔接资金3500万元）
建设内容：
1、在肉羊繁育基地一区、三区新建羊舍26栋，建筑面积28080平方米,并配套供排水设施，每平方米1000元；
2、建设5个繁育区饲草料通道23400平方米，并配套药浴池2座、粪污处理池2座；
3、配套场外10kv高压电力设施，14km架空线路，配置23台250kv·A变压器。</t>
  </si>
  <si>
    <t>畜牧局</t>
  </si>
  <si>
    <t>王军红</t>
  </si>
  <si>
    <t>经济效益：脱贫户分红人数≥500人。
社会效益：依托良种繁育中心，带动群众发展多胎多羔羊养殖，不断提升标准化规模化养殖程度，促进带动脱贫户、监测户增收；脱贫户满意度≥95%。</t>
  </si>
  <si>
    <t>SCX00019</t>
  </si>
  <si>
    <t>巴旦姆授粉补助项目</t>
  </si>
  <si>
    <t>林草基地建设</t>
  </si>
  <si>
    <t>各乡镇（街道、管委会）</t>
  </si>
  <si>
    <t>计划投资：1000万元
建设内容：
对全县各乡镇脱贫户、监测户种植的巴旦姆果树花期进行蜜蜂授粉，授粉蜂箱计划12.5万箱，每箱蜂补助80元，计划投资1000万元。</t>
  </si>
  <si>
    <t>万箱</t>
  </si>
  <si>
    <t>社会效益：项目实施后，提高巴旦姆果树坐果率、果品产量，确保巴旦姆果树不因授粉造成果品产量下降，保障巴旦姆增产；受益脱贫户数≥4.3万户。
经济效益：每亩增收≥50元。</t>
  </si>
  <si>
    <t>SCX00033</t>
  </si>
  <si>
    <t>小型农田水利设施建设项目</t>
  </si>
  <si>
    <t>小型农田水利设施建设</t>
  </si>
  <si>
    <t>孜热甫夏提乡（7）村；亚喀艾日克乡（3）村</t>
  </si>
  <si>
    <t>计划投资：795.557万元（少数民族发展资金）
建设内容：
1、为孜热甫夏提乡7村建设防渗渠4.5公里及渠系建筑物（0.5m³/s流量），投资396万元。
2、亚喀艾日克乡3村修建0.3-0.5m³/s流量防渗渠3.8公里，并配套渠系建筑物等，投资399.557万元。</t>
  </si>
  <si>
    <t>公里</t>
  </si>
  <si>
    <t>水利局</t>
  </si>
  <si>
    <t>张依国</t>
  </si>
  <si>
    <t>社会效益指标：涉及2个村的受益脱贫人口829人，吸纳本地就业人数≥35人。以减少渠道水的渗漏损失，满足灌溉要求，可最大限度的利用好水土资源，保障经济农作物用水，提升农作物的产量来增加村民的经济收入。</t>
  </si>
  <si>
    <t>SCX00032</t>
  </si>
  <si>
    <t>2023年莎车县国有二林场特色林果设施配套（渠系防渗）改建项目</t>
  </si>
  <si>
    <t>国有二林场</t>
  </si>
  <si>
    <t>计划投资：84万元（欠发达国有林场资金）
建设内容：
共改建灌溉面积368亩，改建灌溉渠道2条，共计1.01公里，1#渠改建长度594m，流量0.2m³/s,改建节制单向分水闸7座。2#渠改建渠道长度417m,流量0.2m³/s，改建节制单向分水闸4座。节制双向分水闸1座改建圆管涵2座。</t>
  </si>
  <si>
    <t>二林场</t>
  </si>
  <si>
    <t>哈恩楚</t>
  </si>
  <si>
    <r>
      <rPr>
        <sz val="10"/>
        <rFont val="宋体"/>
        <charset val="134"/>
        <scheme val="major"/>
      </rPr>
      <t>社会效益：可提高水的利用率。每年可节水1.6万m</t>
    </r>
    <r>
      <rPr>
        <vertAlign val="superscript"/>
        <sz val="10"/>
        <rFont val="宋体"/>
        <charset val="134"/>
        <scheme val="major"/>
      </rPr>
      <t>3</t>
    </r>
    <r>
      <rPr>
        <sz val="10"/>
        <rFont val="宋体"/>
        <charset val="134"/>
        <scheme val="major"/>
      </rPr>
      <t>；群众满意度≥95%。</t>
    </r>
  </si>
  <si>
    <t>SCX00017</t>
  </si>
  <si>
    <t>2023年莎车县国有二林场巩固提升培育特色林果苗木推广应用配套（温室大棚）建设项目</t>
  </si>
  <si>
    <t>计划投资：34万元（欠发达国有林场资金）
建设内容：
新建1座长40米、宽14米、高3.9米，占地0.85亩的温室大棚，用于特色林果苗木培育，并配套附属设施。</t>
  </si>
  <si>
    <t>经济效益：大棚培育特色林果苗木推广应用≥2.5万株；相对常规育苗提前一年出圃，年出圃品种纯正的巴旦姆苗木；产量在原产量基础上提高10%。
社会效益：受益群众满意度≥95%。</t>
  </si>
  <si>
    <t>SCX00018</t>
  </si>
  <si>
    <t>2023年莎车县国有二林场巴旦姆低质低效林巩固提升项目</t>
  </si>
  <si>
    <t>计划投资：20万元（欠发达国有林场资金）
建设内容：
实施土地平整100亩，购置巴旦姆2000株；栽植巴旦姆2000株包括定植穴、回填、人工植苗造林；增施腐熟农家肥150m³，尿素3000㎏，过磷酸钙1000kg、硫酸钾400kg。抚育管理：巴旦姆苗木定植完成后，浇水、松土、除草、打药。有害生物防治：入冬前翻耕园土、清扫园地和喷药剂。</t>
  </si>
  <si>
    <t>亩</t>
  </si>
  <si>
    <t>经济效益：巴旦姆低质低效林改造≥100亩；产量在原产量基础上提高30%。
社会效益：受益群众满意度≥95%。</t>
  </si>
  <si>
    <t>SCX00047</t>
  </si>
  <si>
    <t>农村道路维修项目</t>
  </si>
  <si>
    <t>乡村建设行动</t>
  </si>
  <si>
    <t>农村道路建设（通村、通户路、小型桥梁）</t>
  </si>
  <si>
    <t>改建</t>
  </si>
  <si>
    <t>25个乡镇</t>
  </si>
  <si>
    <t>计划投资：2700万元
建设内容：
对25个乡镇农村道路破损路面进行维修，维修面积26.2万平方米。</t>
  </si>
  <si>
    <t>万平方米</t>
  </si>
  <si>
    <t>交通运输局</t>
  </si>
  <si>
    <t>侯旭</t>
  </si>
  <si>
    <t>社会效益：项目完成后将进一步改善莎车县交通基础设施条件，便利各族群众交通出行，受益人数约41765人，促进当地农民就近就业，增加农民收入。
1、数量指标：维修路面≥26.2万平方米。
2、质量指标：合格。</t>
  </si>
  <si>
    <t>SCX00054</t>
  </si>
  <si>
    <t>莎车县孜热甫夏提塔吉克民族乡幸福（10）村、英迈里（12）村生活污水处理设施中央财政以工代赈项目</t>
  </si>
  <si>
    <t>农村污水治理</t>
  </si>
  <si>
    <t>孜热甫夏提乡（10）村、（12）村</t>
  </si>
  <si>
    <t>计划投资：385万元（以工代赈资金）
建设内容：
孜热甫夏提乡10村、12村新建新建生活污水管网10.1公里，化粪池11座，配套附属设施等。</t>
  </si>
  <si>
    <t>阿克巴尔·茹仙</t>
  </si>
  <si>
    <t>社会效益：新建农村生活污水处理管网里程≥10.1公里；项目验收合格率100%；带动当地群众就业人数≥80人。
经济效益:发放劳务报酬≥81万元</t>
  </si>
  <si>
    <t>SCX00080</t>
  </si>
  <si>
    <t>莎车县墩巴格乡恰尔巴格（1）村生活污水处理设施中央财政以工代赈项目</t>
  </si>
  <si>
    <t>墩巴格乡（1）村</t>
  </si>
  <si>
    <t>计划投资：330万元（以工代赈资金）
建设内容：
墩巴格乡1村新建生活污水管网8.2公里，化粪池8座，配套附属设施等。</t>
  </si>
  <si>
    <t>墩巴格乡</t>
  </si>
  <si>
    <t>肉孜阿洪·吐尔地</t>
  </si>
  <si>
    <t>社会效益：新建农村生活污水处理管网里程≥8.2公里；项目验收合格率100%；带动当地群众就业人数≥60人。
经济效益:发放劳务报酬≥70万元</t>
  </si>
  <si>
    <t>SCX00081</t>
  </si>
  <si>
    <t>莎车县阿拉买提镇生活污水处理设施中央财政以工代赈项目</t>
  </si>
  <si>
    <t>阿拉买提镇（12）村、（17）村</t>
  </si>
  <si>
    <t>计划投资：360万元（以工代赈资金）
建设内容：
阿拉买提镇新建生活污水管网4.1公里，提升泵站1座，配套附属设施等。</t>
  </si>
  <si>
    <t>阿拉买提镇</t>
  </si>
  <si>
    <t>阿不力米提·艾依提</t>
  </si>
  <si>
    <t>社会效益：新建农村生活污水处理管网里程≥4.1公里；项目验收合格率100%；带动当地群众就业人数≥90人。
经济效益:发放劳务报酬≥76万元。</t>
  </si>
  <si>
    <t>SCX00082</t>
  </si>
  <si>
    <t>莎车县米夏镇亚勒古孜巴格（15）村生活污水处理设施中央财政以工代赈项目</t>
  </si>
  <si>
    <t>米夏镇（15）村</t>
  </si>
  <si>
    <t>计划投资：260万元（以工代赈资金）
建设内容：
米夏镇15村新建生活污水管网7.5公里，化粪池2座，配套附属设施等。</t>
  </si>
  <si>
    <t>米夏镇</t>
  </si>
  <si>
    <t>阿依努尔·孜来汗</t>
  </si>
  <si>
    <t>社会效益：新建农村生活污水处理管网里程≥7.5公里；项目验收合格率100%；带动当地群众就业人数≥50人。
经济效益:发放劳务报酬≥51万元。</t>
  </si>
  <si>
    <t>SCX00083</t>
  </si>
  <si>
    <t>莎车县米夏镇阿日希（24）村、琼库尔克什拉克（21）村生活污水处理设施中央财政以工代赈项目</t>
  </si>
  <si>
    <t>米夏镇（24）村、（21）村</t>
  </si>
  <si>
    <t>计划投资：243万元（以工代赈资金）
建设内容：
米夏镇24村、21村新建生活污水管网7公里，化粪池5座，配套附属设施等。</t>
  </si>
  <si>
    <t>社会效益：新建农村生活污水处理管网里程≥7公里；项目验收合格率100%；带动当地群众就业人数≥50人。
经济效益:发放劳务报酬≥49万元。</t>
  </si>
  <si>
    <t>SCX00084</t>
  </si>
  <si>
    <t>莎车县霍什拉甫乡友谊（1）村生活污水处理设施中央财政以工代赈项目</t>
  </si>
  <si>
    <t>霍什拉甫乡（1）村</t>
  </si>
  <si>
    <t>计划投资：256万元（以工代赈资金）
建设内容：
霍什拉甫乡1村新建生活污水管网5.5公里，化粪池5座，配套附属设施等。</t>
  </si>
  <si>
    <t>霍什拉甫乡</t>
  </si>
  <si>
    <t>买买提明依明·牙森</t>
  </si>
  <si>
    <t>社会效益：新建农村生活污水处理管网里程≥5.5公里；项目验收合格率100%；带动当地群众就业人数≥60人。
经济效益:发放劳务报酬≥54万元。</t>
  </si>
  <si>
    <t>SCX00085</t>
  </si>
  <si>
    <t>莎车县托木吾斯塘镇吉格代艾日克（8）村生活污水处理设施中央财政以工代赈项目</t>
  </si>
  <si>
    <t>托木吾斯塘镇（8）村</t>
  </si>
  <si>
    <t>计划投资：256万元（以工代赈资金）
建设内容：
托木吾斯塘镇8村新建生活污水管网8公里，配套附属设施等。</t>
  </si>
  <si>
    <t>托木吾斯塘镇</t>
  </si>
  <si>
    <t>亚库普·如孜尼亚孜</t>
  </si>
  <si>
    <t>社会效益：新建农村生活污水处理管网里程≥8公里；项目验收合格率100%；带动当地群众就业人数≥60人。
经济效益:发放劳务报酬≥54万元。</t>
  </si>
  <si>
    <t>SCX00086</t>
  </si>
  <si>
    <t>莎车县托木吾斯塘镇托木吾斯塘（9）村等3个村生活污水处理设施中央财政以工代赈项目</t>
  </si>
  <si>
    <t>托木吾斯塘镇（9）村、（11）村、（7）村</t>
  </si>
  <si>
    <t>计划投资：368万元（以工代赈资金）
建设内容：
托木吾斯塘镇9村等3个村新建生活污水管网11.5公里，配套附属设施等。</t>
  </si>
  <si>
    <t>社会效益：新建农村生活污水处理管网里程≥11.5公里；项目验收合格率100%；带动当地群众就业人数≥75人。
经济效益:发放劳务报酬≥78万元。</t>
  </si>
  <si>
    <t>SCX00087</t>
  </si>
  <si>
    <t>莎车县白什坎特镇托万巴格艾日克（5）村等2个村生活污水处理设施中央财政以工代赈项目</t>
  </si>
  <si>
    <t>白什坎特镇（5）村、红旗社区</t>
  </si>
  <si>
    <t>计划投资：300万元（以工代赈资金）
建设内容：
白什坎特镇5村等2个村新建生活污水管网8.7公里，化粪池2座，配套附属设施等。</t>
  </si>
  <si>
    <t>白什坎特镇</t>
  </si>
  <si>
    <t>玉苏普江·阿布都卡迪尔</t>
  </si>
  <si>
    <t>社会效益：新建农村生活污水处理管网里程≥8.7公里；项目验收合格率100%；带动当地群众就业人数≥59人。
经济效益:发放劳务报酬≥63万元。</t>
  </si>
  <si>
    <t>SCX00088</t>
  </si>
  <si>
    <t>莎车县荒地镇英巴扎（27）村生活污水处理设施中央财政以工代赈项目</t>
  </si>
  <si>
    <t>荒地镇（27）村</t>
  </si>
  <si>
    <t>计划投资：150万元（以工代赈资金）
建设内容：
荒地镇27村新建生活污水管网4公里，化粪池4座，配套附属设施等。</t>
  </si>
  <si>
    <t>荒地镇</t>
  </si>
  <si>
    <t>阿布都艾尼·吾守尔</t>
  </si>
  <si>
    <t>社会效益：新建农村生活污水处理管网里程≥4公里；项目验收合格率100%；带动当地群众就业人数≥26人。
经济效益:发放劳务报酬≥32万元。</t>
  </si>
  <si>
    <t>SCX00053</t>
  </si>
  <si>
    <t>孜热甫夏提乡生活污水处理项目</t>
  </si>
  <si>
    <t>孜热甫夏提乡（2）村、（4）村、（6）村、（7）村</t>
  </si>
  <si>
    <t>计划投资：640万元（少数民族发展资金）
建设内容：
孜热甫夏提乡4个村建设生活污水处理设施（包括化粪池17个及下水管网16公里）。</t>
  </si>
  <si>
    <t>社会效益：新建排水管网16公里，化粪池17座；项目验收合格率100%；受益脱贫人口数≥1059人；吸纳本地就业人数≥150人；项目的实施有效整治污水乱排放的问题，进一步改善人居环境。</t>
  </si>
  <si>
    <t>SCX00045</t>
  </si>
  <si>
    <t>莎车县巴格阿瓦提乡巴格阿瓦提（3）村农村道路中央财政以工代赈项目</t>
  </si>
  <si>
    <t>巴格阿瓦提乡（3）村</t>
  </si>
  <si>
    <t>计划投资：200万元（以工代赈资金）
建设内容：
巴格阿瓦提乡3村新建农村道路3.5公里及配套附属设施等。</t>
  </si>
  <si>
    <t>巴格阿瓦提乡</t>
  </si>
  <si>
    <t>卡迪尔江·托尔逊</t>
  </si>
  <si>
    <t>社会效益：新建农村道路里程≥3.5公里；项目验收合格率100%；带动当地群众就业人数≥29人。
经济效益:发放劳务报酬≥41万元。</t>
  </si>
  <si>
    <t>SCX00104</t>
  </si>
  <si>
    <t>莎车县恰尔巴格乡央阿克勒克（10）村农村道路中央财政以工代赈项目</t>
  </si>
  <si>
    <t>恰尔巴格乡（10）村</t>
  </si>
  <si>
    <t>计划投资：303万元（以工代赈资金）
建设内容：
恰尔巴格乡10村新建农村道路5.15公里及配套附属设施等。</t>
  </si>
  <si>
    <t>恰尔巴格乡</t>
  </si>
  <si>
    <t>吾拉木江·艾买尔</t>
  </si>
  <si>
    <t>社会效益：新建农村道路里程≥5.15公里；项目验收合格率100%；带动当地群众就业人数≥54人。
经济效益:发放劳务报酬≥64万元。</t>
  </si>
  <si>
    <t>SCX00052</t>
  </si>
  <si>
    <t>2023年莎车县国有二林场人居环境改造（污水处理）项目</t>
  </si>
  <si>
    <t>计划投资：30万元（欠发达国有林场资金）
建设内容：
对莎车县国有二林场3个生产队铺设直径225#双壁波纹管561.75米（含穿路、穿林、穿渠共16米），路面破除20㎡，配套污水检查井29座，30m³玻璃钢化粪池3座（每个生产队1座），吸粪车1辆。</t>
  </si>
  <si>
    <t>社会效益：可改善居民生活环境；可显著解决环境污染问题，改善人居环境；项目区生态环境改善≥1%。</t>
  </si>
  <si>
    <t>SCX00064</t>
  </si>
  <si>
    <t>雨露计划职业教育补助项目</t>
  </si>
  <si>
    <t>巩固三保障成果</t>
  </si>
  <si>
    <t>享受"雨露计划"职业教育补助</t>
  </si>
  <si>
    <t>计划投资：3000万元
建设内容：
2023年计划对10000人在校就读的脱贫户、监测户中高职学生，每生/年给予3000元补助，计划投资3000万元。</t>
  </si>
  <si>
    <t>人</t>
  </si>
  <si>
    <t>教育局</t>
  </si>
  <si>
    <t>阿依努尔·阿布来提</t>
  </si>
  <si>
    <t>社会效益：资助脱贫户、监测户子女人数≥10000人；脱贫户、监测户中高职学生生均资助标准3000/学年；项目启动时间2023年3月，结束时间2023年12月。</t>
  </si>
  <si>
    <t>SCX00066</t>
  </si>
  <si>
    <t>低氟砖茶采购项目</t>
  </si>
  <si>
    <t>其他</t>
  </si>
  <si>
    <t>困难群众饮用低氟茶</t>
  </si>
  <si>
    <t>计划投资：107.443万元（少数民族发展资金）
建设内容：
按照每户2公斤，70元的标准，为全县脱贫监测三类户不超过15349户购买低氟砖茶。</t>
  </si>
  <si>
    <t>户</t>
  </si>
  <si>
    <t>统战部</t>
  </si>
  <si>
    <t>江涛</t>
  </si>
  <si>
    <t>社会效益：减少农户对茶叶购买的开支，同时进一步提升农民的健康指数。项目验收合格率100%；受益脱贫户数≤15349户。</t>
  </si>
  <si>
    <t>SCX00043</t>
  </si>
  <si>
    <t>乡村临时公益性岗位补助项目</t>
  </si>
  <si>
    <t>就业项目</t>
  </si>
  <si>
    <t>公益性岗位</t>
  </si>
  <si>
    <t>计划投资：1172.232万元
建设内容：对全县34个乡镇490个行政村脱贫户、监测户设置乡村临时公益性岗位1206个，1620元/月，共补助6个月（4月-9月）。</t>
  </si>
  <si>
    <t>名</t>
  </si>
  <si>
    <t>乡村振兴局</t>
  </si>
  <si>
    <t>高守迎</t>
  </si>
  <si>
    <t>社会效益：临时公益性岗位就业人数≥1206人；
经济效益：人均补助标准≤1620元/月/人；享受补助脱贫人口数≥1206人。</t>
  </si>
  <si>
    <t>SCX00034</t>
  </si>
  <si>
    <t>莎车县产业配套水利建设项目(伊什库力等6个乡镇)</t>
  </si>
  <si>
    <t>艾力西湖镇（13）村；墩巴格乡（3）村、（12）村；荒地镇（23）村；阔什艾日克乡（2）村；伊什库力乡（1）村、（6）村、（10）村；永安管委会（4）村</t>
  </si>
  <si>
    <t>计划投资：2917.44万元
建设内容：
1、艾力西湖镇渠道防渗改建5公里，配套渠系建筑物，投资600万元；
2、墩巴格乡渠道防渗改建2.7公里，配套渠系建筑物，投资324万元；
3、伊什库力乡渠道防渗改建8.35公里，配套渠系建筑物，投资1002万元；
4、荒地镇渠道防渗改建3公里，配套渠系建筑物，投资360万元；
5、阔什艾日克乡渠道防渗改建2.262公里，配套渠系建筑物，投资271.44万元；
6、永安管委会渠道防渗改建3公里，配套渠系建筑物，投资360万元；</t>
  </si>
  <si>
    <t>社会效益：改建防渗渠道长度≥24.312公里；项目（工程）验收合格率100%；受益脱贫人口满意度≥95%</t>
  </si>
  <si>
    <t>莎车县产业配套水利建设项目(拍克其等3个乡镇)</t>
  </si>
  <si>
    <t>拍克其乡（1）村、（3）村、（8）村、（13）村、（14）村、（15）村；塔尕尔其镇（3）村、（4）村、（14村、（15）村、（16）村、（19）村、（21）村、（26）村、（28）村、（29）村；米夏镇（1）村</t>
  </si>
  <si>
    <t>计划投资：2800.92万元
建设内容：
1、拍克其乡渠道防渗改建10.321公里，配套渠系建筑物，投资1238.52万元；
2、塔尕尔其镇渠道防渗改建11.02公里，配套渠系建筑物，投资1322.4万元；
3、米夏镇渠道防渗改建2公里，配套渠系建筑物，投资240万元；</t>
  </si>
  <si>
    <t>社会效益：改建防渗渠道长度≥23.341公里；项目（工程）验收合格率100%；受益脱贫人口满意度≥95%</t>
  </si>
  <si>
    <t>莎车县产业配套水利建设项目(阿热勒等5个乡镇)</t>
  </si>
  <si>
    <t>白什坎特镇（8）村、（13）村、（27）村；恰尔巴格乡（3）村、（9）村；托木吾斯塘镇（2）村、（7）村；依盖尔其镇（6）村、（20）村；阿热勒乡（13）村、（14）村、（15）村</t>
  </si>
  <si>
    <t>计划投资：2976万元
建设内容：
1、白什坎特镇渠道防渗改建4.8公里，配套渠系建筑物，投资576万元；
2、恰尔巴格乡渠道防渗改建4.2公里，配套渠系建筑物，投资504万元；
3、托木吾斯塘镇渠道防渗改建5.6公里，配套渠系建筑物，投资672万元；
4、依盖尔其镇渠道防渗改建7公里，配套渠系建筑物，投资840万元；
5、阿热勒乡渠道防渗改建3.2公里，配套渠系建筑物，投资384万元；</t>
  </si>
  <si>
    <t>社会效益：改建防渗渠道长度≥24.8公里；项目（工程）验收合格率100%；受益脱贫人口满意度≥95%</t>
  </si>
  <si>
    <t>莎车县产业配套水利建设项目(乌达力克等3个乡镇)</t>
  </si>
  <si>
    <t>乌达力克镇（12）村、（25）村；英吾斯塘乡（7）村；阿尔斯兰巴格乡（5）村、（6）村、（8）村、（14）村、（15）村、（19）村</t>
  </si>
  <si>
    <t>计划投资：2220万元
建设内容：
1、乌达力克镇渠道防渗改建5公里，配套渠系建筑物，投资600万元；
2、阿尔斯兰巴格乡渠道防渗改建10.5公里，配套渠系建筑物，投资1260万元；
3、英吾斯塘乡渠道防渗改建3公里，配套渠系建筑物，投资360万元；</t>
  </si>
  <si>
    <t>社会效益：改建防渗渠道长度≥18.5公里；项目（工程）验收合格率100%；受益脱贫人口满意度≥95%</t>
  </si>
  <si>
    <t>莎车县产业配套水利建设项目(阿扎特巴格等4个乡镇)</t>
  </si>
  <si>
    <t>阿扎特巴格镇（3）村、（8）村、（9）村、（12）村；喀拉苏乡（8）村、（10）村；巴格阿瓦提乡（5）村；阿瓦提镇（5）村、（8）村、（18）村</t>
  </si>
  <si>
    <t>计划投资：2606.555万元
建设内容：
1、阿扎特巴格镇渠道防渗改建8.5公里，配套渠系建筑物，投资1020万元；
2、喀拉苏乡渠道防渗改建4.7公里，配套渠系建筑物，投资564万元；
3、阿瓦提镇渠道防渗改建4.7公里，配套渠系建筑物，投资564万元；
4、巴格阿瓦提乡渠道防渗改建3.821公里，配套渠系建筑物，投资458.555万元；</t>
  </si>
  <si>
    <t>社会效益：改建防渗渠道长度≥21.721公里；项目（工程）验收合格率100%；受益脱贫人口满意度≥95%</t>
  </si>
  <si>
    <t>莎车县产业配套水利建设项目(孜热甫夏提等3个乡镇)</t>
  </si>
  <si>
    <t>恰热克镇（5）村、（12）村、（17）村、（18）村；亚喀艾日克乡（4）村、（10）村、（11）村；孜热甫夏提乡（6）村、（10）村、（11）村</t>
  </si>
  <si>
    <t>计划投资：2875.2万元
建设内容：
1、恰热克镇渠道防渗改建10公里，配套渠系建筑物，投资1200万元；
2、亚喀艾日克乡渠道防渗改建8.06公里，配套渠系建筑物，投资967.2万元；
3、孜热甫夏提乡渠道防渗改建5.9公里，配套渠系建筑物，投资708万元；</t>
  </si>
  <si>
    <t>社会效益：改建防渗渠道长度≥23.96公里；项目（工程）验收合格率100%；受益脱贫人口满意度≥95%</t>
  </si>
  <si>
    <t>莎车县产业配套水利建设项目(英阿瓦提管委会)</t>
  </si>
  <si>
    <t>英阿瓦提管理委员会（2）村、（3）村、（5）村、（6）村</t>
  </si>
  <si>
    <t>计划投资：1380万元
建设内容：英阿瓦提管理委员会渠道防渗改建11.5公里，配套渠系建筑物，投资1380万元；</t>
  </si>
  <si>
    <t>社会效益：改建防渗渠道长度≥11.5公里；项目（工程）验收合格率100%；受益脱贫人口满意度≥95%</t>
  </si>
  <si>
    <t>SCX00049</t>
  </si>
  <si>
    <t>莎车县农村供水保障工程（二期）</t>
  </si>
  <si>
    <t>农村供水保障设施建设</t>
  </si>
  <si>
    <t>达木斯乡、霍什拉甫乡、喀群乡、孜热甫夏提乡、恰热克镇、亚喀艾日克乡、英阿瓦提管委会、乌达力克镇</t>
  </si>
  <si>
    <t>计划投资：2500万元   
建设内容：
为达木斯乡、霍什拉甫乡、喀群乡、孜热甫夏提乡、恰热克镇、亚喀艾日克乡、英阿瓦提管委会、乌达力克镇等8个乡镇更换老旧输配水管74.941公里，改建部分水源并配套附属建筑物。</t>
  </si>
  <si>
    <t>社会效益：解决饮水安全户数≥5.56万户；受益脱贫人口满意度≥95%</t>
  </si>
  <si>
    <t>莎车县农村供水保障工程（一期）</t>
  </si>
  <si>
    <t>塔尕尔其镇、拍克其乡、伊什库力乡、阔什艾日克乡、荒地镇、艾力西湖镇、墩巴格乡、米夏镇、古勒巴格镇、阿热勒乡、良种场</t>
  </si>
  <si>
    <t>计划投资：1500万元   
建设内容：
为塔尕尔其镇、拍克其乡、伊什库力乡、阔什艾日克乡、荒地镇、艾力西湖镇、墩巴格乡、米夏镇、古勒巴格镇、阿热勒乡、良种场等11个乡镇（场）维修农村自来水老旧管网100公里，并配套附属建筑物。</t>
  </si>
  <si>
    <t>社会效益：解决饮水安全户数≥3.34万户；受益脱贫人口满意度≥95%</t>
  </si>
  <si>
    <t>SCX00105</t>
  </si>
  <si>
    <t>乡镇附属配套设施项目</t>
  </si>
  <si>
    <t>市场建设和农村物流</t>
  </si>
  <si>
    <t>英阿瓦提管委会（5）村、恰热克镇（8）村</t>
  </si>
  <si>
    <t>计划投资：130万元
建设内容：
1、为英阿瓦提管委会农贸市场修建1座150m³消防水池，并配套泵房，计划投资110万元。
2、为恰热克镇（8）村食品厂安装1台150KV·A变压器，计划投资20万元。</t>
  </si>
  <si>
    <t>商务和工业信息化局</t>
  </si>
  <si>
    <t>王彦杰</t>
  </si>
  <si>
    <t>经济效益：受益就业人员人数≥13人；带动增加就业人员人均年收入≥500元
社会效益：群众满意度≥95%；项目实施后完善了市场服务功能，带动本地群众就业、经济收入，提升了市场保供稳价、安全等公益性功能。</t>
  </si>
  <si>
    <t>SCX00106</t>
  </si>
  <si>
    <t>孜热甫夏提乡综合交易市场建设项目</t>
  </si>
  <si>
    <t>孜热甫夏提乡(3)村</t>
  </si>
  <si>
    <t>计划投资：396万元
建设内容：
在孜热甫夏提乡（3）村新建商铺1500㎡，交易棚1000㎡，厕所60㎡，配套水、电等附属设施。</t>
  </si>
  <si>
    <t>经济指标：受益人数≥35人。
社会效益指标：依托新建综合交易市场，带动群众发展经济，帮助群众就地就近销售各类产品，促进带动脱贫户、监测户增收；脱贫户满意度≥95%。</t>
  </si>
  <si>
    <t>SCX00109</t>
  </si>
  <si>
    <t>英阿瓦提管委会土地平整建设项目</t>
  </si>
  <si>
    <t>英阿瓦提管委会（1）村</t>
  </si>
  <si>
    <t>计划投资：668万元
建设内容：
英阿瓦提管委会（1）村实施土地平整3982.59亩，计划投资547.78万元；新建4条宽度为4.5的田间道路4.196公里，计划投资120.22万元。</t>
  </si>
  <si>
    <t>万亩</t>
  </si>
  <si>
    <t>英阿瓦提管委会</t>
  </si>
  <si>
    <t>吾布力·萨迪尔</t>
  </si>
  <si>
    <t>经济效益：在英阿瓦提管委会实施3982.59亩实施土地平整，每亩增加经济效益500元以上。
社会效益：通过实施土地平整进一步提高土地利用率，后续实施高标准农田项目进一步解放农业生产力，促进农业现代化发展。
可持续发展效益：持续优化土地平整，极大提升农村土地可持续发展。</t>
  </si>
  <si>
    <t>SCX00110</t>
  </si>
  <si>
    <t>阿拉买提镇土地平整建设项目</t>
  </si>
  <si>
    <t>阿拉买提镇（17）村</t>
  </si>
  <si>
    <t>计划投资：122.4万元
建设内容：
阿拉买提镇（17）村实施土地平整765亩，亩均投资1500元，计划投资114.8万元；加宽原有机耕道1.4公里，计划投资3.5万；新修引水土渠一条710米，计划投资2.67万；修整原有不规则土渠一条380米，计划投资1.43万。</t>
  </si>
  <si>
    <t>社会效益：1.可大大提高农作物耕作效率，实施项目后大型耕种作机械可正常作业，极大增高农户种植积极性。2.对原有的土路进行加宽平整，能大大方便农户耕种植机器械进出入。3.对原有引水土渠进行规整，能大大提高灌溉效率。并在原有基础上新增引水渠，可方便农户灌溉种植。</t>
  </si>
  <si>
    <t>SCX00067</t>
  </si>
  <si>
    <t>永安管委会设施农业改良提升项目</t>
  </si>
  <si>
    <t>改造</t>
  </si>
  <si>
    <t>永安管委会（6）村</t>
  </si>
  <si>
    <t>计划投资：177.62万元
建设内容：
为永安管委会1660座大拱棚采购物资，每座1070元（其中购买棚膜850元、有机肥230元）。</t>
  </si>
  <si>
    <t>永安管委会</t>
  </si>
  <si>
    <t>热合曼·麦麦提</t>
  </si>
  <si>
    <t>经济效益：每座棚增收≥300元。
社会效益：改善群众土壤，增加土壤有机质，增强作物的抗凝型</t>
  </si>
  <si>
    <t>SCX00055</t>
  </si>
  <si>
    <t>墩巴格乡人居环境整治项目</t>
  </si>
  <si>
    <t>墩巴格乡（2）村、（4）村</t>
  </si>
  <si>
    <t>计划投资：850.5万元
建设内容：
墩巴格乡（2）村、（4）村新建污水管网23公里，100m³化粪池8座，并配套相关附属设施；</t>
  </si>
  <si>
    <t>社会效益：项目的实施可保障区域群众生态环境有明显改善，维护当地的生态平衡。提高生活污水排放处理。可持续影响10年以上，为今后群众生产致富、生态环境治理将提供更大帮助。项目实施后，受益脱贫人口957户4170人，受益群众满意度将达到95%以上。</t>
  </si>
  <si>
    <t>托木吾斯塘镇人居环境整治项目</t>
  </si>
  <si>
    <t>托木吾斯塘镇（2）村、（3）村、（4）村、（5）村、（8）村、（11）村、（13）村</t>
  </si>
  <si>
    <t xml:space="preserve">计划投资：1294.89万元
建设内容：
1、托木吾斯塘镇（2）村、（4）村、（5）村、（8）村、（11）村新建污水管网31.34公里，100m³化粪池2座，提升泵站11座，并配套相关附属设施，计划投资1159.89万元；
2、托木吾斯塘镇（3）村、（11）村、（13）村新建3座水冲式公共厕所，并配套相关附属设施，计划投资135万元；
</t>
  </si>
  <si>
    <t>社会效益：项目实施完善后，群众家中生活污水及时得到排放，污臭味逐渐消失，群众满意度≥95%；切实改善了村容村貌，人居环境进一步美化。</t>
  </si>
  <si>
    <t>阔什艾日克乡人居环境整治项目</t>
  </si>
  <si>
    <t>阔什艾日克乡（1）村、（2）村、（4）村、（6）村、（7）村、（8）村、（12）村</t>
  </si>
  <si>
    <t>计划投资：1095.25万元
建设内容：
1、阔什艾日克乡（2）村、（7）村、（12）村新建污水管网21.5公里，100m³化粪池6个，一体化污水处理设施3座，并配套相关附属设施，计划投资870.25万元；
2、阔什艾日克乡（1）村、（4）村、（6）村、（7）村、（8）村新建5座水冲式公共厕所，并配套相关附属设施，计划投资225万元；</t>
  </si>
  <si>
    <t>阔什艾日克乡</t>
  </si>
  <si>
    <t>买买提江·图尔荪</t>
  </si>
  <si>
    <t>社会效益：通过项目的实施解决我乡8个村排污处理的问题，杀死或减少粪污中的寄生虫卵、致病微生物，又能增加肥源，提高肥效，促进农业生产的发展，提升文明程度，助力乡村振兴。项目验收合格率100%；有效改善人居环境，受益村民满意度≥95%</t>
  </si>
  <si>
    <t>伊什库力乡人居环境整治项目</t>
  </si>
  <si>
    <t>伊什库力乡（2）村、（3）村、（9）村、（15）村、（17）村</t>
  </si>
  <si>
    <t>计划投资：981.75万元
建设内容：
1、伊什库力乡（3）村、（15）村新建污水管网20.5公里，50m³化粪池3座，100m³化粪池4座，一体化污水处理设施2座，并配套相关附属设施，计划投资801.75万元；
2、伊什库力乡（2）村、（3）村、（9）村、（17）村新建4座水冲式公共厕所，并配套相关附属设施，计划投资180万元；</t>
  </si>
  <si>
    <t>伊什库力乡</t>
  </si>
  <si>
    <t>艾斯卡尔·吐尔孙</t>
  </si>
  <si>
    <t>社会效益：人居环境整治项目的实施解决乡村污水和卫士问题，让乡村环境更加干净整洁，改善群众不良的生活习惯，提升全村群众文明素质，对当地水资源也有相应的保护效果，提高群众的整体生产生活水平。项目验收合格率100%；有效改善人居环境，受益村民满意度≥95%。</t>
  </si>
  <si>
    <t>拍克其乡人居环境整治项目</t>
  </si>
  <si>
    <t>拍克其乡（1）村、（2）村、（5）村、（6）村、（13）村、（15）村</t>
  </si>
  <si>
    <t>计划投资：604万元
建设内容：
1、拍克其乡（1）村、（2）村、（13）村新建污水管网10.8公里，100m³化粪池8座，并配套相关附属设施，计划投资379万元；
2、拍克其乡（2）村、（5）村、（6）村、（13）村、（15）村新建5座水冲式公共厕所，并配套相关附属设施，计划投资225万元；</t>
  </si>
  <si>
    <t>拍克其乡</t>
  </si>
  <si>
    <t>阿迪力江·买合木提</t>
  </si>
  <si>
    <t>社会效益：项目的实施可保障区域群众生态环境有明显改善，维护当地的生态平衡。提高生活污水排放处理。可持续影响10年以上，为今后群众生产致富、生态环境治理将提供更大帮助。项目实施后，受益脱贫人口将达238户以上，受益群众满意度将达到95%以上。项目验收合格率100%；有效改善人居环境，受益村民满意度≥95%。</t>
  </si>
  <si>
    <t>恰热克镇人居环境整治项目</t>
  </si>
  <si>
    <t>恰热克镇（2）村、（5）村、（6）村、（8）村、（9）村、（13）村、（18）村、（19）村、（20）村</t>
  </si>
  <si>
    <t>计划投资：592万元
建设内容：
1、恰热克镇（13）村新建污水管网8公里，并配套相关附属设施，计划投资232万元；
2、恰热克镇（2）村、（5）村、（6）村、（8）村、（9）村、（18）村、（19）村、（20）村新建8座水冲式公共厕所，并配套相关附属设施，计划投资360万元；</t>
  </si>
  <si>
    <t>恰热克镇</t>
  </si>
  <si>
    <t>盖敏</t>
  </si>
  <si>
    <t>社会效益：发展农村基础设施建设，提升改善人居环境，同时充分吸纳当地群众就近就地就业，增加收入，激发内生发展动力，助力巩固拓展脱贫攻坚成果、全面推进乡村振兴。项目受益脱贫人口955人。</t>
  </si>
  <si>
    <t>孜热甫夏提乡人居环境整治项目</t>
  </si>
  <si>
    <t>孜热甫夏提乡（1）村、（10）村、（11）村</t>
  </si>
  <si>
    <t>计划投资：510.5万元
建设内容：
1、孜热甫夏提乡（1）村、（11）村新建污水管网9.5公里，100m³化粪池4座，一体化污水处理设施2座，并配套相关附属设施，计划投资375.5万元；
2、孜热甫夏提乡（1）村、（10）村、（11）村新建3座水冲式公共厕所，并配套相关附属设施，计划投资135万元；</t>
  </si>
  <si>
    <t>社会效益：发展农村基础设施建设，提升改善人居环境，同时充分吸纳当地群众就近就地就业，增加收入，激发内生发展动力，助力巩固拓展脱贫攻坚成果、全面推进乡村振兴。项目受益脱贫人口287人。</t>
  </si>
  <si>
    <t>荒地镇人居环境整治项目</t>
  </si>
  <si>
    <t>荒地镇（9）村、（13）村、（17）村</t>
  </si>
  <si>
    <t>计划投资：399.1万元
建设内容：
荒地镇（9）村、（13）村、（17）村新建污水管网12.9公里，50m³化粪池1座、100m³化粪池2座，并配套相关附属设施。</t>
  </si>
  <si>
    <t>社会效益：完善基础设施，解决下水难的问题，同步避免出现下水道长期堵塞、下水外冒的现象，改善群众生活环境，减少疾病传染，提高群众幸福指数。</t>
  </si>
  <si>
    <t>阿拉买提镇人居环境整治项目</t>
  </si>
  <si>
    <t>阿拉买提镇（1）村、（2）村、（3）村、（10）村、（14）村、（17）村</t>
  </si>
  <si>
    <t>计划投资：369.1万元
建设内容：
1、阿拉买提镇（17）村新建污水管网2.7公里，50m³化粪池2座，并配套相关附属设施，计划投资99.1万元；
2、阿拉买提镇（1）村、（2）村、（3）村、（10）村、（14）村、（15）村新建6座水冲式公共厕所，并配套相关附属设施，计划投资270万元；</t>
  </si>
  <si>
    <t>社会效益：（1）改善群众生活环境、提高群众生活质量，大大完善我镇公共服务基础设施，大幅提升农村人居环境面貌。提升我镇村民保护环境意识，对生态环境保护意识更加强烈。（2）铺设下水管网，能实现农村污水集中化管理，统一处理，能大幅度减少成本，为农户家中减少相关支出。</t>
  </si>
  <si>
    <t>巴格阿瓦提乡人居环境整治项目</t>
  </si>
  <si>
    <t>巴格阿瓦提乡（4）村、（6）村</t>
  </si>
  <si>
    <t>计划投资：90万元
建设内容：
巴格阿瓦提乡（4）村、（6）村新建2座水冲式公共厕所，并配套相关附属设施，计划投资90万元；</t>
  </si>
  <si>
    <t>社会效益：通过项目实施可以极大改善农村环境，提高农村生活环境质量，可以降低与污染有关疾病的传播，特别是农村厕所环境，进一步提升人民群众生活质量，极大增强群众的满意感。</t>
  </si>
  <si>
    <t>白什坎特镇人居环境整治项目</t>
  </si>
  <si>
    <t>白什坎特镇（15）村、（17）村、（22）村、（24）村</t>
  </si>
  <si>
    <t>计划投资：430万元
建设内容：
1、白什坎特镇（15）村、（22）村、（24）村新建污水管网10公里，50m³化粪池1个，100m³化粪池3个，一体化污水处理设施2座，并配套相关附属设施，计划投资385万元；
2、白什坎特镇（17）村新建1座水冲式公共厕所，并配套相关附属设施，计划投资45万元；</t>
  </si>
  <si>
    <t>社会效益：项目可使180户户接通集中管网，促进人居环境整治，美丽乡村建设项目验收合格率100%；有效改善人居环境，受益村民满意度≥95%</t>
  </si>
  <si>
    <t>米夏镇人居环境整治项目</t>
  </si>
  <si>
    <t>米夏镇（9）村、（10）村</t>
  </si>
  <si>
    <t>计划投资：150.2万元
建设内容：
米夏镇（9）村、（10）村新建污水管网3.8公里，50m³化粪池2座，100m³化粪池3座，并配套相关附属设施；</t>
  </si>
  <si>
    <t>社会效益：新建排水管网3800米，化粪池50立方米2座、100立方米3座及相关附属设施。该项目实施完成后能有效改善现有农村生活污水无序排放、处理能力不足的局面，对保护流域水质、改善区农村的卫生环境和生态环境、提高人民生活质量都具有极大的积极作用。</t>
  </si>
  <si>
    <t>喀拉苏乡人居环境整治项目</t>
  </si>
  <si>
    <t>喀拉苏乡（3）村、（6）村、（9）村、（11）村</t>
  </si>
  <si>
    <t>计划投资：243万元
建设内容：
1、喀拉苏乡（3）村新建污水管网2公里，100m³化粪池2个，一体化污水处理设施1座，并配套相关附属设施，计划投资108万元；
2、喀拉苏乡（6）村、（9）村、（11）村新建3座水冲式公共厕所，并配套相关附属设施，计划投资135万元；</t>
  </si>
  <si>
    <t>喀拉苏乡</t>
  </si>
  <si>
    <t>阿依丁·努哈力</t>
  </si>
  <si>
    <t>社会效益：受益农户达819户。项目建设不仅提高农村污水处理率和收集率，还可以改善环境质量，提高村民的生活水平。</t>
  </si>
  <si>
    <t>英阿瓦提管委会人居环境整治项目</t>
  </si>
  <si>
    <t>英阿瓦提管委会（5）村</t>
  </si>
  <si>
    <t>计划投资：250万元
建设内容：
1、英阿瓦提管委会（5）村新建污水管网5公里，100m³化粪池3座，一体化污水处理设施1座，并配套相关附属设施，计划投资205万元；
2、英阿瓦提管委会（5）村新建1座水冲式公共厕所，并配套相关附属设施，计划投资45万元；</t>
  </si>
  <si>
    <t>社会效益：通过实施人居环境整治生活污水管网项目可以极大改善农村环境特别是农村厕所环境，进一步提升人民群众生活质量，极大增强群众的满意感。</t>
  </si>
  <si>
    <t>艾力西湖镇人居环境整治项目</t>
  </si>
  <si>
    <t>艾力西湖镇（13）村</t>
  </si>
  <si>
    <t>计划投资：195万元
建设内容：
艾力西湖镇（13）村新建污水管网5公里，100m³化粪池2座，一体化污水处理设施1座，并配套相关附属设施；</t>
  </si>
  <si>
    <t>艾力西湖镇</t>
  </si>
  <si>
    <t>王智勇</t>
  </si>
  <si>
    <t>社会效益：通过项目的实施可以使尧鲁其兰干（13）村49户村民的生活生产条件和该村村容村貌得到进一步改善，村民逐步走上富裕道路，对推进社会主义新农村建设和促进社会和谐稳定不断提升村民的思想观念和创新发展思路有着极大的推动作用。
生态效益：通过项目的实施人居环境明显改善，生态环境得到更好保护，生态效益进一步提高</t>
  </si>
  <si>
    <t>阿瓦提镇人居环境整治项目</t>
  </si>
  <si>
    <t>阿瓦提镇（14）村、（15）村、（19）村</t>
  </si>
  <si>
    <t>计划投资：135万元
建设内容：阿瓦提镇（14）村、（15）村、（19）村新建3座水冲式公共厕所，并配套相关附属设施；</t>
  </si>
  <si>
    <t>阿瓦提镇</t>
  </si>
  <si>
    <t>图尔荪·玉苏普</t>
  </si>
  <si>
    <t>社会效益：项目验收合格率100%；有效改善人居环境，受益村民满意度≥95%</t>
  </si>
  <si>
    <t>阿扎特巴格镇人居环境整治项目</t>
  </si>
  <si>
    <t>阿扎特巴格镇（8）村</t>
  </si>
  <si>
    <t>计划投资：102.8万元
建设内容：
阿扎特巴格镇（8）村新建污水管网3.2公里，50m³化粪池2座，并配套相关附属设施；</t>
  </si>
  <si>
    <t>阿扎特巴格镇</t>
  </si>
  <si>
    <t>买买提·卡德尔</t>
  </si>
  <si>
    <t>社会效益：通过项目的实施可以使库木博乐买（8）村118户村民的生活生产条件和该村村容村貌得到进一步改善，村民逐步走上富裕道路，对推进社会主义新农村建设和促进社会和谐稳定不断提升村民的思想观念和创新发展思路有着极大的推动作用。
生态效益：通过项目的实施人居环境明显改善，生态环境得到更好保护，生态效益进一步提高。</t>
  </si>
  <si>
    <t>永安管委会人居环境整治项目</t>
  </si>
  <si>
    <t>永安管委会（3）村</t>
  </si>
  <si>
    <t>计划投资：68万元
建设内容：
永安管委会（3）村新建污水管网1.2公里，100m³化粪池1座，并配套相关附属设施；</t>
  </si>
  <si>
    <t>社会效益：本项目为永安管委会阿克兰干（3）村新建污水管网2公里，100m³化粪池1座，并配套相关附属设施，解决阿克兰干村28户及村委会污水处理问题。项目验收合格率100%；有效改善人居环境，受益村民满意度≥95%</t>
  </si>
  <si>
    <t>阿热勒乡人居环境整治项目</t>
  </si>
  <si>
    <t>阿热勒乡（4）村</t>
  </si>
  <si>
    <t>计划投资：47.7万元
建设内容：
阿热勒乡（4）村新建污水管网1.3公里，100m³化粪池1座，并配套相关附属设施；</t>
  </si>
  <si>
    <t>阿热勒乡</t>
  </si>
  <si>
    <t>库尔班江·斯依提</t>
  </si>
  <si>
    <t>社会效益：项目的实施可保障区域群众生态环境有明显改善，维护当地的生态平衡。提高生活污水排放处理。可持续影响10年以上，为今后群众生产致富、生态环境治理将提供更大帮助。项目实施后，受益脱贫人口将达179人以上，受益群众满意度将达到95%以上。</t>
  </si>
  <si>
    <t>SCX00044</t>
  </si>
  <si>
    <t>乡村规划编制项目</t>
  </si>
  <si>
    <t>村庄规划编制（含编修）补助</t>
  </si>
  <si>
    <t>墩巴格乡（2）村；荒地镇（13）村、（17）村；阿尔斯兰巴格乡（14）村；托木吾斯塘镇（8）村、（11）村；伊什库力乡（3）村、（15）村；阿瓦提镇（6）村；阿拉买提乡（17）村；达木斯乡（4）村；塔尕尔其镇（5）村、（23）村；喀群乡（13）村；英阿瓦提管委会（5）村；恰尔巴格乡（7）村、（11）村；英吾斯塘乡（7）村；米夏镇（3）村、（15）村；白什坎特镇（3）村、（15）村、（20）村；艾力西湖镇（13）村；阿热勒乡（4）村；喀拉苏乡（10）村、（3）村；依盖尔其镇（8）村、（12）村；霍什拉甫乡（15）村；拍克其乡（1）村、（2）村、（13）村；恰热克镇（13）村、（5）村；阔什艾日克乡（2）村、（12）村；亚喀艾日克乡（6）村；孜热甫夏提乡（6）村、（9）村；古勒巴格乡（11）村；阿扎特巴格镇（8）村；巴格阿瓦提乡（5）村；乌达力克镇（1）村、（20）村、（21）村；永安管委会（3）村；</t>
  </si>
  <si>
    <t>计划投资：846万元
建设内容：
为莎车县47个示范村进行村庄规划编制，每个村18万元，计划投资846万元。</t>
  </si>
  <si>
    <t>村</t>
  </si>
  <si>
    <t>自然资源局</t>
  </si>
  <si>
    <t>石岩</t>
  </si>
  <si>
    <t>社会效益：围绕巩固拓展脱贫攻坚成果，确定各村发展定位，研究制定村庄发展、国土空间开发保护、人居环境整治目标，明确各项约束性和预期性指标。</t>
  </si>
  <si>
    <t>SCX00013</t>
  </si>
  <si>
    <t>莎车县2023年农村道路建设项目</t>
  </si>
  <si>
    <t>易地搬迁点；良种场；阔什艾日克乡（2）村、（3）村、（11）村；</t>
  </si>
  <si>
    <t>计划投资：1984万元
建设内容：
1、易地搬迁点至良种场新建砂砾路15.7公里及附属设施，计划投资1884万元。
2、阔什艾日克乡（2）村、（3）村、（11）村新建混凝土道路1.707公里及附属设施，计划投资100万元。</t>
  </si>
  <si>
    <t>交通局</t>
  </si>
  <si>
    <t>社会效益：新建农村道路里程≥17.407公里，项目验收合格率100%；预计带动当地农村群众务工≥30人
经济效益:发放劳务报酬≥30万元</t>
  </si>
  <si>
    <t>SCX00107</t>
  </si>
  <si>
    <t>产业基础电力配套项目</t>
  </si>
  <si>
    <t>电力配套</t>
  </si>
  <si>
    <t>艾力西湖镇、巴格阿瓦提乡、墩巴格乡、荒地镇、喀拉苏乡、拍克其乡、恰热克镇、托木吾斯塘镇、乌达力克镇、亚喀艾日克乡、依什库力乡、良种场</t>
  </si>
  <si>
    <t>计划投资：3000万元
建设内容：
新建10千伏输电线路134.258千米，配套附属设施设备。</t>
  </si>
  <si>
    <t>社会效益：项目建成后能有效提升高标准农田运行管理。</t>
  </si>
  <si>
    <t>设施农业发展项目（二期）</t>
  </si>
  <si>
    <t>恰热克镇（3）村</t>
  </si>
  <si>
    <t>计划投资：13920万元
建设内容：为阿斯兰巴格乡等18个乡镇在恰热克镇新建长100米的温室大棚281座、长50米的温室大棚18座（折合为50米长的标准温室大棚580座），采购棉被、棚膜等物资，并配套供水管网、电力、砂石路等附属设施。
1.设施农业发展项目（二期）（阿尔斯兰巴格乡）,新建长100米的温室大棚18座、长50米的温室大棚2座（折合为50米长的标准温室大棚38座），投资787.132万元。
2.设施农业发展项目（二期）（恰尔巴格乡）,新建长100米的温室大棚17座、长50米的温室大棚1座（折合为50米长的标准温室大棚35座），投资724.99万元。
3.设施农业发展项目（二期）（阿热勒乡），新建长100米的温室大棚18座、长50米的温室大棚3座（折合为50米长的标准温室大棚39座），投资807.846万元。
4.设施农业发展项目（二期）（阿扎特巴格镇），新建长100米的温室大棚15座、长50米的温室大棚2座（折合为50米长的标准温室大棚32座），投资662.848万元。
5.设施农业发展项目（二期）（巴格阿瓦提乡），新建长100米的温室大棚19座、长50米的温室大棚3座（折合为50米长的标准温室大棚41座），投资849.274万元。
6.设施农业发展项目（二期）（达木斯乡），新建长100米的温室大棚8座（折合为50米长的标准温室大棚16座），投资331.424万元。
7.设施农业发展项目（二期）（墩巴格乡），新建长100米的温室大棚19座、长50米的温室大棚1座（折合为50米长的标准温室大棚39座），投资807.846万元。
8.设施农业发展项目（二期）（古勒巴格镇），新建长100米的温室大棚8座（折合为50米长的标准温室大棚16座），投资331.424万元。
9.设施农业发展项目（二期）（霍什拉甫乡），新建长100米的温室大棚15座（折合为50米长的标准温室大棚30座），投资621.42万元。
10.设施农业发展项目（二期）（喀拉苏乡），新建长100米的温室大棚22座（折合为50米长的标准温室大棚44座），投资911.416万元。
11.设施农业发展项目（二期）（阔什艾日克乡），新建长100米的温室大棚23座（折合为50米长的标准温室大棚46座），投资952.844万元。
12.设施农业发展项目（二期）（拍克其乡），新建长100米的温室大棚20座（折合为50米长的标准温室大棚40座），投资828.56万元。
13.设施农业发展项目（二期）（托木吾斯塘镇），新建长100米的温室大棚9座（折合为50米长的标准温室大棚18座），投资372.852万元。
14.设施农业发展项目（二期）（亚喀艾日克乡），新建长100米的温室大棚10座（折合为50米长的标准温室大棚20座），投资414.28万元。
15.设施农业发展项目（二期）（叶尔羌街道办），新建长100米的温室大棚15座（折合为50米长的标准温室大棚30座），投资621.42万元。
16.设施农业发展项目（二期）（英阿瓦提管委会），新建长100米的温室大棚11座（折合为50米长的标准温室大棚22座），投资455.708万元。
17.设施农业发展项目（二期）（英吾斯塘乡），新建长100米的温室大棚12座（折合为50米长的标准温室大棚24座），投资497.136万元。
18.设施农业发展项目（二期）（阿瓦提镇），新建长100米的温室大棚22座、长50米的温室大棚6座（折合为50米长的标准温室大棚50座），投资1035.7万元。
19.设施农业发展项目（二期）（物资采购），为新建温室大棚采购棉被、棚膜等物资，投资861.88万元。
20.设施农业发展项目（二期）（附属工程），为新建温室大棚配套供水管网、电力、砂砾路等附属设施，投资1044万元。</t>
  </si>
  <si>
    <t>经济效益：种植收入每棚≥1.5万元。
社会效益：1、通过项目的实施，提高产量，就业人员≥160人；2、反季节作物贡献≥5%。</t>
  </si>
  <si>
    <t>设施农业发展项目（三期）</t>
  </si>
  <si>
    <t>孜热甫夏提乡（3）村</t>
  </si>
  <si>
    <t>计划投资：24000万元（本次安排资金21500万元）
建设内容：
新建温室大棚390座（折合成标准棚1006座），配套供水系统、电力系统等附属设施；对每座大棚换填种植土。
资产归属：30个乡镇195个村所有（包含27个乡镇72个扶持壮大村集体经济村）</t>
  </si>
  <si>
    <t>经济效益：种植收入每棚不低于2万元。
社会效益：通过项目的实施，可增加农民收入，还可在项目实施期间解决200人就业。</t>
  </si>
  <si>
    <t>莎车县产业配套水利建设项目二期（阿尔斯兰巴格等4个乡镇）</t>
  </si>
  <si>
    <t>阿尔斯兰巴格乡（16）村，巴格阿瓦提乡（7）村、（8）村，艾力西湖镇（3）村、（14）村，白什坎特镇（5）村、（13）村、（21）村、（22）村</t>
  </si>
  <si>
    <t>计划投资：2315.543万元   
建设内容：
1、阿尔斯兰巴格乡渠道防渗改建1.8公里，配套渠系建筑物，投资215.543万元；
2、巴格阿瓦提乡渠道防渗改建3.3公里，配套渠系建筑物，投资396万元；
3、艾力西湖镇渠道防渗改建6.9公里，配套渠系建筑物，投资828万元；
4、白什坎特镇渠道防渗改建7.3公里，配套渠系建筑物，投资876万元。</t>
  </si>
  <si>
    <t>社会效益：改建防渗渠道长度≥19.3公里；项目（工程）验收合格率100%；受益脱贫人口满意度≥95%</t>
  </si>
  <si>
    <t>单位负责人:</t>
  </si>
  <si>
    <t>填报人及电话：</t>
  </si>
  <si>
    <t>未整合资金情况一览表</t>
  </si>
  <si>
    <t>县市</t>
  </si>
  <si>
    <t>财政资金名称</t>
  </si>
  <si>
    <t>地区文号</t>
  </si>
  <si>
    <t>到位额度
（万元）</t>
  </si>
  <si>
    <t>未整合额度
（万元）</t>
  </si>
  <si>
    <t>莎车县</t>
  </si>
  <si>
    <t>2023年自治区彩票公益金</t>
  </si>
  <si>
    <t>喀地财综【2022】26号</t>
  </si>
  <si>
    <t>2023年中央产粮大县奖励资金</t>
  </si>
  <si>
    <t>喀地财建【2022】105号</t>
  </si>
  <si>
    <t>中央林业草原生态保护恢复资金</t>
  </si>
  <si>
    <t>喀地财建【2022】128号</t>
  </si>
  <si>
    <t>2023年中央林业改革发展资金</t>
  </si>
  <si>
    <t>喀地财建【2022】127号</t>
  </si>
  <si>
    <t>自治区农业生产发展资金</t>
  </si>
  <si>
    <t>喀地财农【2022】43号</t>
  </si>
  <si>
    <t>2023年自治区农田建设补助资金</t>
  </si>
  <si>
    <t>喀地财农【2022】41号</t>
  </si>
  <si>
    <t>2023年中央农田建设补助资金</t>
  </si>
  <si>
    <t>喀地财农【2022】34号</t>
  </si>
  <si>
    <t>2023年中央农村环境整治资金</t>
  </si>
  <si>
    <t>喀地财建【2022】119号</t>
  </si>
  <si>
    <t>自治区农村环境整治资金</t>
  </si>
  <si>
    <t>喀地财建【2022】139号</t>
  </si>
  <si>
    <t>2023年中央水利发展资金</t>
  </si>
  <si>
    <t>喀地财农【2022】36号</t>
  </si>
  <si>
    <t>中央生猪（牛羊）调出大县奖励资金</t>
  </si>
  <si>
    <t>喀地财建【2022】123号</t>
  </si>
  <si>
    <t>中央车辆购置税收入补助地方用于一般公路建设项目资金（支持农村公路部分）</t>
  </si>
  <si>
    <t>喀地财建【2022】118号</t>
  </si>
  <si>
    <t>提前下达2032年中央财政农村危房改造补助资金</t>
  </si>
  <si>
    <t>喀地财社【2022】98号</t>
  </si>
  <si>
    <t>提前下达2023年自治区畜牧业生产发展资金（统筹整合部分）</t>
  </si>
  <si>
    <t>喀地财农【2022】42号</t>
  </si>
  <si>
    <t>关于拨付2023年自治区财政林草专项资金</t>
  </si>
  <si>
    <t>喀地财建【2022】133号</t>
  </si>
  <si>
    <t>2023年中央农村环境整治资金（统筹整合部分）</t>
  </si>
  <si>
    <t>喀地财建【2023】8号</t>
  </si>
  <si>
    <t>2023年旅游发展专项资金</t>
  </si>
  <si>
    <t>喀地财教【2023】7号</t>
  </si>
  <si>
    <t>2023年生猪（牛羊）调出大县奖励资金</t>
  </si>
  <si>
    <t>喀地财建【2023】26号</t>
  </si>
  <si>
    <t>2023年中央农业生产发展资金</t>
  </si>
  <si>
    <t>喀地财农【2023】7号</t>
  </si>
  <si>
    <t>2023年中央耕地建设与利用资金</t>
  </si>
  <si>
    <t>喀地财农【2023】10号</t>
  </si>
  <si>
    <t>中央财政衔接推进乡村振兴补助资金</t>
  </si>
  <si>
    <t>喀地财振【2022】4号</t>
  </si>
  <si>
    <t>自治区财政衔接推进乡村振兴补助资金</t>
  </si>
  <si>
    <t>喀地财振【2022】6号</t>
  </si>
  <si>
    <t>中央农村综合改革转移支付资金</t>
  </si>
  <si>
    <t>喀地财农【2022】38号</t>
  </si>
  <si>
    <t>自治区农村综合改革转移支付资金</t>
  </si>
  <si>
    <t>喀地财农【2022】35号</t>
  </si>
  <si>
    <t>自治区安排基本建设投资用于“三农”部分</t>
  </si>
  <si>
    <t>喀地财建【2022】115号</t>
  </si>
  <si>
    <t>县级配套资金</t>
  </si>
  <si>
    <t>莎财扶【2023】41号</t>
  </si>
  <si>
    <t>地区配套资金</t>
  </si>
  <si>
    <t>喀地财振【2023】1号</t>
  </si>
  <si>
    <t>喀地财振【2023】3号</t>
  </si>
  <si>
    <t>喀地财振【2023】5号</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</si>
</sst>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s>
  <fonts count="35">
    <font>
      <sz val="11"/>
      <color theme="1"/>
      <name val="宋体"/>
      <charset val="134"/>
      <scheme val="minor"/>
    </font>
    <font>
      <b/>
      <sz val="11"/>
      <color theme="1"/>
      <name val="宋体"/>
      <charset val="134"/>
      <scheme val="minor"/>
    </font>
    <font>
      <sz val="20"/>
      <color theme="1"/>
      <name val="方正小标宋_GBK"/>
      <charset val="134"/>
    </font>
    <font>
      <sz val="12"/>
      <color theme="1"/>
      <name val="宋体"/>
      <charset val="134"/>
      <scheme val="minor"/>
    </font>
    <font>
      <sz val="11"/>
      <name val="宋体"/>
      <charset val="134"/>
      <scheme val="minor"/>
    </font>
    <font>
      <sz val="12"/>
      <name val="宋体"/>
      <charset val="134"/>
      <scheme val="minor"/>
    </font>
    <font>
      <sz val="12"/>
      <name val="黑体"/>
      <charset val="134"/>
    </font>
    <font>
      <b/>
      <sz val="12"/>
      <name val="宋体"/>
      <charset val="134"/>
      <scheme val="minor"/>
    </font>
    <font>
      <sz val="10"/>
      <name val="宋体"/>
      <charset val="134"/>
      <scheme val="major"/>
    </font>
    <font>
      <sz val="28"/>
      <name val="方正小标宋_GBK"/>
      <charset val="134"/>
    </font>
    <font>
      <b/>
      <sz val="12"/>
      <name val="宋体"/>
      <charset val="0"/>
      <scheme val="minor"/>
    </font>
    <font>
      <b/>
      <sz val="10"/>
      <name val="宋体"/>
      <charset val="134"/>
      <scheme val="major"/>
    </font>
    <font>
      <b/>
      <sz val="11"/>
      <name val="宋体"/>
      <charset val="134"/>
      <scheme val="minor"/>
    </font>
    <font>
      <sz val="12"/>
      <name val="宋体"/>
      <charset val="0"/>
      <scheme val="minor"/>
    </font>
    <font>
      <sz val="7"/>
      <name val="宋体"/>
      <charset val="134"/>
      <scheme val="major"/>
    </font>
    <font>
      <b/>
      <sz val="18"/>
      <color theme="3"/>
      <name val="宋体"/>
      <charset val="134"/>
      <scheme val="minor"/>
    </font>
    <font>
      <sz val="11"/>
      <color rgb="FF006100"/>
      <name val="宋体"/>
      <charset val="134"/>
      <scheme val="minor"/>
    </font>
    <font>
      <sz val="11"/>
      <color rgb="FF3F3F76"/>
      <name val="宋体"/>
      <charset val="134"/>
      <scheme val="minor"/>
    </font>
    <font>
      <sz val="11"/>
      <color rgb="FF9C0006"/>
      <name val="宋体"/>
      <charset val="134"/>
      <scheme val="minor"/>
    </font>
    <font>
      <sz val="11"/>
      <color rgb="FFFF0000"/>
      <name val="宋体"/>
      <charset val="134"/>
      <scheme val="minor"/>
    </font>
    <font>
      <sz val="11"/>
      <color theme="0"/>
      <name val="宋体"/>
      <charset val="134"/>
      <scheme val="minor"/>
    </font>
    <font>
      <u/>
      <sz val="11"/>
      <color rgb="FF0000FF"/>
      <name val="宋体"/>
      <charset val="134"/>
      <scheme val="minor"/>
    </font>
    <font>
      <sz val="12"/>
      <name val="宋体"/>
      <charset val="134"/>
    </font>
    <font>
      <u/>
      <sz val="11"/>
      <color rgb="FF800080"/>
      <name val="宋体"/>
      <charset val="134"/>
      <scheme val="minor"/>
    </font>
    <font>
      <b/>
      <sz val="11"/>
      <color theme="3"/>
      <name val="宋体"/>
      <charset val="134"/>
      <scheme val="minor"/>
    </font>
    <font>
      <i/>
      <sz val="11"/>
      <color rgb="FF7F7F7F"/>
      <name val="宋体"/>
      <charset val="134"/>
      <scheme val="minor"/>
    </font>
    <font>
      <sz val="11"/>
      <color rgb="FF9C6500"/>
      <name val="宋体"/>
      <charset val="134"/>
      <scheme val="minor"/>
    </font>
    <font>
      <b/>
      <sz val="15"/>
      <color theme="3"/>
      <name val="宋体"/>
      <charset val="134"/>
      <scheme val="minor"/>
    </font>
    <font>
      <b/>
      <sz val="11"/>
      <color rgb="FFFFFFFF"/>
      <name val="宋体"/>
      <charset val="134"/>
      <scheme val="minor"/>
    </font>
    <font>
      <b/>
      <sz val="13"/>
      <color theme="3"/>
      <name val="宋体"/>
      <charset val="134"/>
      <scheme val="minor"/>
    </font>
    <font>
      <sz val="11"/>
      <color rgb="FFFA7D00"/>
      <name val="宋体"/>
      <charset val="134"/>
      <scheme val="minor"/>
    </font>
    <font>
      <b/>
      <sz val="11"/>
      <color rgb="FF3F3F3F"/>
      <name val="宋体"/>
      <charset val="134"/>
      <scheme val="minor"/>
    </font>
    <font>
      <b/>
      <sz val="11"/>
      <color rgb="FFFA7D00"/>
      <name val="宋体"/>
      <charset val="134"/>
      <scheme val="minor"/>
    </font>
    <font>
      <sz val="11"/>
      <color indexed="8"/>
      <name val="宋体"/>
      <charset val="134"/>
    </font>
    <font>
      <vertAlign val="superscript"/>
      <sz val="10"/>
      <name val="宋体"/>
      <charset val="134"/>
      <scheme val="major"/>
    </font>
  </fonts>
  <fills count="34">
    <fill>
      <patternFill patternType="none"/>
    </fill>
    <fill>
      <patternFill patternType="gray125"/>
    </fill>
    <fill>
      <patternFill patternType="solid">
        <fgColor rgb="FFFF0000"/>
        <bgColor indexed="64"/>
      </patternFill>
    </fill>
    <fill>
      <patternFill patternType="solid">
        <fgColor rgb="FFFFFFCC"/>
        <bgColor indexed="64"/>
      </patternFill>
    </fill>
    <fill>
      <patternFill patternType="solid">
        <fgColor theme="6" tint="0.799951170384838"/>
        <bgColor indexed="64"/>
      </patternFill>
    </fill>
    <fill>
      <patternFill patternType="solid">
        <fgColor rgb="FFC6EFCE"/>
        <bgColor indexed="64"/>
      </patternFill>
    </fill>
    <fill>
      <patternFill patternType="solid">
        <fgColor rgb="FFFFCC99"/>
        <bgColor indexed="64"/>
      </patternFill>
    </fill>
    <fill>
      <patternFill patternType="solid">
        <fgColor rgb="FFFFC7CE"/>
        <bgColor indexed="64"/>
      </patternFill>
    </fill>
    <fill>
      <patternFill patternType="solid">
        <fgColor theme="6" tint="0.599993896298105"/>
        <bgColor indexed="64"/>
      </patternFill>
    </fill>
    <fill>
      <patternFill patternType="solid">
        <fgColor theme="5" tint="0.799951170384838"/>
        <bgColor indexed="64"/>
      </patternFill>
    </fill>
    <fill>
      <patternFill patternType="solid">
        <fgColor theme="6" tint="0.399945066682943"/>
        <bgColor indexed="64"/>
      </patternFill>
    </fill>
    <fill>
      <patternFill patternType="solid">
        <fgColor theme="4" tint="0.399945066682943"/>
        <bgColor indexed="64"/>
      </patternFill>
    </fill>
    <fill>
      <patternFill patternType="solid">
        <fgColor theme="4" tint="0.799951170384838"/>
        <bgColor indexed="64"/>
      </patternFill>
    </fill>
    <fill>
      <patternFill patternType="solid">
        <fgColor theme="5" tint="0.399945066682943"/>
        <bgColor indexed="64"/>
      </patternFill>
    </fill>
    <fill>
      <patternFill patternType="solid">
        <fgColor theme="9" tint="0.399945066682943"/>
        <bgColor indexed="64"/>
      </patternFill>
    </fill>
    <fill>
      <patternFill patternType="solid">
        <fgColor theme="8" tint="0.799951170384838"/>
        <bgColor indexed="64"/>
      </patternFill>
    </fill>
    <fill>
      <patternFill patternType="solid">
        <fgColor rgb="FFFFEB9C"/>
        <bgColor indexed="64"/>
      </patternFill>
    </fill>
    <fill>
      <patternFill patternType="solid">
        <fgColor rgb="FFA5A5A5"/>
        <bgColor indexed="64"/>
      </patternFill>
    </fill>
    <fill>
      <patternFill patternType="solid">
        <fgColor theme="7" tint="0.399945066682943"/>
        <bgColor indexed="64"/>
      </patternFill>
    </fill>
    <fill>
      <patternFill patternType="solid">
        <fgColor rgb="FFF2F2F2"/>
        <bgColor indexed="64"/>
      </patternFill>
    </fill>
    <fill>
      <patternFill patternType="solid">
        <fgColor theme="9" tint="0.799951170384838"/>
        <bgColor indexed="64"/>
      </patternFill>
    </fill>
    <fill>
      <patternFill patternType="solid">
        <fgColor theme="5"/>
        <bgColor indexed="64"/>
      </patternFill>
    </fill>
    <fill>
      <patternFill patternType="solid">
        <fgColor theme="5" tint="0.599993896298105"/>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7"/>
        <bgColor indexed="64"/>
      </patternFill>
    </fill>
    <fill>
      <patternFill patternType="solid">
        <fgColor theme="8" tint="0.399945066682943"/>
        <bgColor indexed="64"/>
      </patternFill>
    </fill>
    <fill>
      <patternFill patternType="solid">
        <fgColor theme="7" tint="0.799951170384838"/>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0" fillId="4" borderId="0" applyNumberFormat="0" applyBorder="0" applyAlignment="0" applyProtection="0">
      <alignment vertical="center"/>
    </xf>
    <xf numFmtId="0" fontId="17"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8" borderId="0" applyNumberFormat="0" applyBorder="0" applyAlignment="0" applyProtection="0">
      <alignment vertical="center"/>
    </xf>
    <xf numFmtId="0" fontId="18" fillId="7" borderId="0" applyNumberFormat="0" applyBorder="0" applyAlignment="0" applyProtection="0">
      <alignment vertical="center"/>
    </xf>
    <xf numFmtId="43" fontId="0" fillId="0" borderId="0" applyFont="0" applyFill="0" applyBorder="0" applyAlignment="0" applyProtection="0">
      <alignment vertical="center"/>
    </xf>
    <xf numFmtId="0" fontId="20" fillId="10"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3" borderId="6" applyNumberFormat="0" applyFont="0" applyAlignment="0" applyProtection="0">
      <alignment vertical="center"/>
    </xf>
    <xf numFmtId="0" fontId="20" fillId="13" borderId="0" applyNumberFormat="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9" applyNumberFormat="0" applyFill="0" applyAlignment="0" applyProtection="0">
      <alignment vertical="center"/>
    </xf>
    <xf numFmtId="0" fontId="29" fillId="0" borderId="9" applyNumberFormat="0" applyFill="0" applyAlignment="0" applyProtection="0">
      <alignment vertical="center"/>
    </xf>
    <xf numFmtId="0" fontId="20" fillId="11" borderId="0" applyNumberFormat="0" applyBorder="0" applyAlignment="0" applyProtection="0">
      <alignment vertical="center"/>
    </xf>
    <xf numFmtId="0" fontId="24" fillId="0" borderId="12" applyNumberFormat="0" applyFill="0" applyAlignment="0" applyProtection="0">
      <alignment vertical="center"/>
    </xf>
    <xf numFmtId="0" fontId="20" fillId="18" borderId="0" applyNumberFormat="0" applyBorder="0" applyAlignment="0" applyProtection="0">
      <alignment vertical="center"/>
    </xf>
    <xf numFmtId="0" fontId="31" fillId="19" borderId="13" applyNumberFormat="0" applyAlignment="0" applyProtection="0">
      <alignment vertical="center"/>
    </xf>
    <xf numFmtId="0" fontId="32" fillId="19" borderId="7" applyNumberFormat="0" applyAlignment="0" applyProtection="0">
      <alignment vertical="center"/>
    </xf>
    <xf numFmtId="0" fontId="28" fillId="17" borderId="10" applyNumberFormat="0" applyAlignment="0" applyProtection="0">
      <alignment vertical="center"/>
    </xf>
    <xf numFmtId="0" fontId="0" fillId="20" borderId="0" applyNumberFormat="0" applyBorder="0" applyAlignment="0" applyProtection="0">
      <alignment vertical="center"/>
    </xf>
    <xf numFmtId="0" fontId="20" fillId="21" borderId="0" applyNumberFormat="0" applyBorder="0" applyAlignment="0" applyProtection="0">
      <alignment vertical="center"/>
    </xf>
    <xf numFmtId="0" fontId="30" fillId="0" borderId="11" applyNumberFormat="0" applyFill="0" applyAlignment="0" applyProtection="0">
      <alignment vertical="center"/>
    </xf>
    <xf numFmtId="0" fontId="1" fillId="0" borderId="8" applyNumberFormat="0" applyFill="0" applyAlignment="0" applyProtection="0">
      <alignment vertical="center"/>
    </xf>
    <xf numFmtId="0" fontId="16" fillId="5" borderId="0" applyNumberFormat="0" applyBorder="0" applyAlignment="0" applyProtection="0">
      <alignment vertical="center"/>
    </xf>
    <xf numFmtId="0" fontId="26" fillId="16" borderId="0" applyNumberFormat="0" applyBorder="0" applyAlignment="0" applyProtection="0">
      <alignment vertical="center"/>
    </xf>
    <xf numFmtId="0" fontId="0" fillId="15" borderId="0" applyNumberFormat="0" applyBorder="0" applyAlignment="0" applyProtection="0">
      <alignment vertical="center"/>
    </xf>
    <xf numFmtId="0" fontId="20" fillId="23" borderId="0" applyNumberFormat="0" applyBorder="0" applyAlignment="0" applyProtection="0">
      <alignment vertical="center"/>
    </xf>
    <xf numFmtId="0" fontId="0" fillId="12" borderId="0" applyNumberFormat="0" applyBorder="0" applyAlignment="0" applyProtection="0">
      <alignment vertical="center"/>
    </xf>
    <xf numFmtId="0" fontId="0" fillId="25" borderId="0" applyNumberFormat="0" applyBorder="0" applyAlignment="0" applyProtection="0">
      <alignment vertical="center"/>
    </xf>
    <xf numFmtId="0" fontId="0" fillId="9" borderId="0" applyNumberFormat="0" applyBorder="0" applyAlignment="0" applyProtection="0">
      <alignment vertical="center"/>
    </xf>
    <xf numFmtId="0" fontId="0" fillId="22" borderId="0" applyNumberFormat="0" applyBorder="0" applyAlignment="0" applyProtection="0">
      <alignment vertical="center"/>
    </xf>
    <xf numFmtId="0" fontId="20" fillId="24" borderId="0" applyNumberFormat="0" applyBorder="0" applyAlignment="0" applyProtection="0">
      <alignment vertical="center"/>
    </xf>
    <xf numFmtId="0" fontId="20" fillId="26" borderId="0" applyNumberFormat="0" applyBorder="0" applyAlignment="0" applyProtection="0">
      <alignment vertical="center"/>
    </xf>
    <xf numFmtId="0" fontId="0" fillId="28" borderId="0" applyNumberFormat="0" applyBorder="0" applyAlignment="0" applyProtection="0">
      <alignment vertical="center"/>
    </xf>
    <xf numFmtId="0" fontId="0" fillId="30" borderId="0" applyNumberFormat="0" applyBorder="0" applyAlignment="0" applyProtection="0">
      <alignment vertical="center"/>
    </xf>
    <xf numFmtId="0" fontId="20" fillId="31" borderId="0" applyNumberFormat="0" applyBorder="0" applyAlignment="0" applyProtection="0">
      <alignment vertical="center"/>
    </xf>
    <xf numFmtId="0" fontId="0" fillId="32" borderId="0" applyNumberFormat="0" applyBorder="0" applyAlignment="0" applyProtection="0">
      <alignment vertical="center"/>
    </xf>
    <xf numFmtId="0" fontId="20" fillId="27" borderId="0" applyNumberFormat="0" applyBorder="0" applyAlignment="0" applyProtection="0">
      <alignment vertical="center"/>
    </xf>
    <xf numFmtId="0" fontId="20" fillId="29" borderId="0" applyNumberFormat="0" applyBorder="0" applyAlignment="0" applyProtection="0">
      <alignment vertical="center"/>
    </xf>
    <xf numFmtId="0" fontId="0" fillId="33" borderId="0" applyNumberFormat="0" applyBorder="0" applyAlignment="0" applyProtection="0">
      <alignment vertical="center"/>
    </xf>
    <xf numFmtId="0" fontId="20" fillId="14" borderId="0" applyNumberFormat="0" applyBorder="0" applyAlignment="0" applyProtection="0">
      <alignment vertical="center"/>
    </xf>
    <xf numFmtId="0" fontId="33" fillId="0" borderId="0"/>
  </cellStyleXfs>
  <cellXfs count="61">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0" xfId="0" applyFill="1" applyAlignment="1">
      <alignment horizontal="center" vertical="center" wrapText="1"/>
    </xf>
    <xf numFmtId="0" fontId="0" fillId="2" borderId="0" xfId="0"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2" borderId="1" xfId="0" applyFill="1" applyBorder="1" applyAlignment="1">
      <alignment horizontal="center" vertical="center" wrapText="1"/>
    </xf>
    <xf numFmtId="0" fontId="4" fillId="0" borderId="0" xfId="0" applyNumberFormat="1" applyFont="1" applyFill="1" applyAlignment="1">
      <alignment horizontal="center" vertical="center"/>
    </xf>
    <xf numFmtId="0" fontId="5" fillId="0" borderId="0" xfId="0" applyNumberFormat="1" applyFont="1" applyFill="1" applyAlignment="1">
      <alignment horizontal="center" vertical="center"/>
    </xf>
    <xf numFmtId="0" fontId="6" fillId="0" borderId="0" xfId="0" applyNumberFormat="1" applyFont="1" applyFill="1" applyAlignment="1">
      <alignment horizontal="center" vertical="center" wrapText="1"/>
    </xf>
    <xf numFmtId="0" fontId="7" fillId="0" borderId="0" xfId="0" applyNumberFormat="1" applyFont="1" applyFill="1" applyBorder="1" applyAlignment="1">
      <alignment horizontal="center" vertical="center" wrapText="1"/>
    </xf>
    <xf numFmtId="0" fontId="8" fillId="0" borderId="0" xfId="0" applyFont="1" applyFill="1">
      <alignment vertical="center"/>
    </xf>
    <xf numFmtId="0" fontId="8" fillId="0" borderId="0" xfId="0" applyFont="1" applyFill="1" applyAlignment="1">
      <alignment vertical="center"/>
    </xf>
    <xf numFmtId="0" fontId="8" fillId="0" borderId="0" xfId="0" applyNumberFormat="1" applyFont="1" applyFill="1" applyAlignment="1">
      <alignment horizontal="center" vertical="center"/>
    </xf>
    <xf numFmtId="0" fontId="9" fillId="0" borderId="0" xfId="0" applyNumberFormat="1" applyFont="1" applyFill="1" applyBorder="1" applyAlignment="1" applyProtection="1">
      <alignment horizontal="center" vertical="center"/>
      <protection locked="0"/>
    </xf>
    <xf numFmtId="0" fontId="7" fillId="0" borderId="0" xfId="0" applyNumberFormat="1" applyFont="1" applyFill="1" applyAlignment="1" applyProtection="1">
      <alignment horizontal="left" vertical="center"/>
      <protection locked="0"/>
    </xf>
    <xf numFmtId="0" fontId="7" fillId="0" borderId="0" xfId="0" applyNumberFormat="1" applyFont="1" applyFill="1" applyAlignment="1" applyProtection="1">
      <alignment horizontal="center" vertical="center"/>
      <protection locked="0"/>
    </xf>
    <xf numFmtId="0" fontId="5" fillId="0" borderId="0" xfId="0" applyNumberFormat="1" applyFont="1" applyFill="1" applyBorder="1" applyAlignment="1" applyProtection="1">
      <alignment horizontal="center" vertical="center"/>
      <protection locked="0"/>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0" fontId="8" fillId="0" borderId="1" xfId="0"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8" fillId="0" borderId="5" xfId="0" applyFont="1" applyFill="1" applyBorder="1" applyAlignment="1" applyProtection="1">
      <alignment vertical="center" wrapText="1"/>
      <protection locked="0"/>
    </xf>
    <xf numFmtId="49" fontId="8" fillId="0" borderId="5"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vertical="center" wrapText="1"/>
      <protection locked="0"/>
    </xf>
    <xf numFmtId="0" fontId="8" fillId="0" borderId="1" xfId="0" applyNumberFormat="1"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10" fontId="10"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shrinkToFit="1"/>
      <protection locked="0"/>
    </xf>
    <xf numFmtId="0" fontId="8" fillId="0" borderId="5" xfId="0" applyFont="1" applyFill="1" applyBorder="1" applyAlignment="1" applyProtection="1">
      <alignment horizontal="center" vertical="center" shrinkToFit="1"/>
      <protection locked="0"/>
    </xf>
    <xf numFmtId="0" fontId="8" fillId="0" borderId="5" xfId="0" applyFont="1" applyFill="1" applyBorder="1" applyAlignment="1" applyProtection="1">
      <alignment horizontal="center" vertical="center"/>
      <protection locked="0"/>
    </xf>
    <xf numFmtId="0" fontId="8"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5" fillId="0" borderId="0" xfId="0" applyNumberFormat="1" applyFont="1" applyFill="1" applyAlignment="1" applyProtection="1">
      <alignment horizontal="center" vertical="center"/>
      <protection locked="0"/>
    </xf>
    <xf numFmtId="0" fontId="12" fillId="0" borderId="0" xfId="0" applyNumberFormat="1" applyFont="1" applyFill="1" applyAlignment="1" applyProtection="1">
      <alignment horizontal="center" vertical="center"/>
      <protection locked="0"/>
    </xf>
    <xf numFmtId="176" fontId="10"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4" fillId="0" borderId="5" xfId="0" applyFont="1" applyFill="1" applyBorder="1" applyAlignment="1" applyProtection="1">
      <alignment horizontal="left" vertical="center" wrapText="1"/>
      <protection locked="0"/>
    </xf>
    <xf numFmtId="0" fontId="5" fillId="0" borderId="0" xfId="0" applyNumberFormat="1" applyFont="1" applyFill="1" applyAlignment="1">
      <alignment horizontal="left" vertical="center"/>
    </xf>
    <xf numFmtId="0" fontId="8" fillId="0" borderId="1" xfId="0" applyNumberFormat="1" applyFont="1" applyFill="1" applyBorder="1" applyAlignment="1" applyProtection="1">
      <alignment horizontal="center" vertical="center" shrinkToFit="1"/>
      <protection locked="0"/>
    </xf>
    <xf numFmtId="0" fontId="8" fillId="0" borderId="5" xfId="0" applyFont="1" applyFill="1" applyBorder="1" applyAlignment="1" applyProtection="1">
      <alignment horizontal="left" vertical="center" wrapText="1"/>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4" xfId="50"/>
  </cellStyles>
  <tableStyles count="0" defaultTableStyle="TableStyleMedium2" defaultPivotStyle="PivotStyleLight16"/>
  <colors>
    <mruColors>
      <color rgb="00D9D9D9"/>
      <color rgb="00000000"/>
      <color rgb="00FF0000"/>
      <color rgb="00FFC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428625</xdr:colOff>
      <xdr:row>71</xdr:row>
      <xdr:rowOff>0</xdr:rowOff>
    </xdr:from>
    <xdr:to>
      <xdr:col>6</xdr:col>
      <xdr:colOff>64770</xdr:colOff>
      <xdr:row>71</xdr:row>
      <xdr:rowOff>215900</xdr:rowOff>
    </xdr:to>
    <xdr:pic>
      <xdr:nvPicPr>
        <xdr:cNvPr id="2" name="Text Box 79"/>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3" name="Text Box 80"/>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 name="Text Box 81"/>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5" name="Text Box 82"/>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6" name="Picture 6"/>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7" name="Picture 7"/>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8" name="Picture 8"/>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9" name="Picture 9"/>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10" name="Picture 10"/>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11" name="Picture 11"/>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12" name="Picture 12"/>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13" name="Picture 13"/>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14" name="Picture 14"/>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15" name="Picture 15"/>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16" name="Picture 16"/>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17" name="Picture 17"/>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18" name="Picture 18"/>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19" name="Picture 19"/>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20" name="Picture 20"/>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21" name="Picture 21"/>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22" name="Picture 22"/>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23" name="Picture 23"/>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24" name="Picture 24"/>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25" name="Picture 25"/>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26" name="Picture 26"/>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27" name="Picture 27"/>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28" name="Picture 28"/>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29" name="Picture 29"/>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30" name="Picture 30"/>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31" name="Picture 31"/>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32" name="Picture 32"/>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33" name="Picture 33"/>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34" name="Picture 34"/>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35" name="Picture 35"/>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36" name="Picture 36"/>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37" name="Picture 37"/>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38" name="Picture 38"/>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39" name="Picture 39"/>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0" name="Picture 40"/>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1" name="Picture 41"/>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2" name="Picture 42"/>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3" name="Picture 43"/>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4" name="Picture 44"/>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5" name="Picture 45"/>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6" name="Picture 46"/>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7" name="Picture 47"/>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8" name="Picture 48"/>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9" name="Picture 49"/>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0" name="Text Box 7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1" name="Text Box 8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2" name="Text Box 8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3" name="Text Box 8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4" name="Picture 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5" name="Picture 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6" name="Picture 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7" name="Picture 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8" name="Picture 1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9" name="Picture 1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60" name="Picture 1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61" name="Picture 13"/>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62" name="Picture 14"/>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63" name="Picture 15"/>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64" name="Picture 1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65" name="Picture 1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66" name="Picture 1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67" name="Picture 1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68" name="Picture 2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69" name="Picture 2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70" name="Picture 2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71" name="Picture 23"/>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72" name="Picture 24"/>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73" name="Picture 25"/>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74" name="Picture 2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75" name="Picture 2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76" name="Picture 2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77" name="Picture 2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78" name="Picture 3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79" name="Picture 3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80" name="Picture 3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81" name="Picture 33"/>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82" name="Picture 34"/>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83" name="Picture 35"/>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84" name="Picture 3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85" name="Picture 3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86" name="Picture 3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87" name="Picture 3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88" name="Picture 4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89" name="Picture 4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90" name="Picture 4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91" name="Picture 43"/>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92" name="Picture 44"/>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93" name="Picture 45"/>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94" name="Picture 4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95" name="Picture 4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96" name="Picture 4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97" name="Picture 4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98" name="Text Box 79"/>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99" name="Text Box 80"/>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00" name="Text Box 81"/>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01" name="Text Box 82"/>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02" name="Picture 6"/>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03" name="Picture 7"/>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04" name="Picture 8"/>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05" name="Picture 9"/>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06" name="Picture 10"/>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07" name="Picture 11"/>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08" name="Picture 12"/>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09" name="Picture 13"/>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10" name="Picture 14"/>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11" name="Picture 15"/>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12" name="Picture 16"/>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13" name="Picture 17"/>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14" name="Picture 18"/>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15" name="Picture 19"/>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16" name="Picture 20"/>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17" name="Picture 21"/>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18" name="Picture 22"/>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19" name="Picture 23"/>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20" name="Picture 24"/>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21" name="Picture 25"/>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22" name="Picture 26"/>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23" name="Picture 27"/>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24" name="Picture 28"/>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25" name="Picture 29"/>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26" name="Picture 30"/>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27" name="Picture 31"/>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28" name="Picture 32"/>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29" name="Picture 33"/>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30" name="Picture 34"/>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31" name="Picture 35"/>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32" name="Picture 36"/>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33" name="Picture 37"/>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34" name="Picture 38"/>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35" name="Picture 39"/>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36" name="Picture 40"/>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37" name="Picture 41"/>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38" name="Picture 42"/>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39" name="Picture 43"/>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40" name="Picture 44"/>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41" name="Picture 45"/>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42" name="Picture 46"/>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43" name="Picture 47"/>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44" name="Picture 48"/>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45" name="Picture 49"/>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46" name="Text Box 7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47" name="Text Box 8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48" name="Text Box 8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49" name="Text Box 8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50" name="Picture 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51" name="Picture 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52" name="Picture 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53" name="Picture 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54" name="Picture 1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55" name="Picture 1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56" name="Picture 1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57" name="Picture 13"/>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58" name="Picture 14"/>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59" name="Picture 15"/>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60" name="Picture 1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61" name="Picture 1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62" name="Picture 1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63" name="Picture 1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64" name="Picture 2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65" name="Picture 2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66" name="Picture 2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67" name="Picture 23"/>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68" name="Picture 24"/>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69" name="Picture 25"/>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70" name="Picture 2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71" name="Picture 2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72" name="Picture 2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73" name="Picture 2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74" name="Picture 3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75" name="Picture 3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76" name="Picture 3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77" name="Picture 33"/>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78" name="Picture 34"/>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79" name="Picture 35"/>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80" name="Picture 3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81" name="Picture 3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82" name="Picture 3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83" name="Picture 3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84" name="Picture 4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85" name="Picture 4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86" name="Picture 4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87" name="Picture 43"/>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88" name="Picture 44"/>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89" name="Picture 45"/>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90" name="Picture 4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91" name="Picture 4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92" name="Picture 4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193" name="Picture 4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94" name="Text Box 79"/>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95" name="Text Box 80"/>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96" name="Text Box 81"/>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97" name="Text Box 82"/>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98" name="Picture 6"/>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199" name="Picture 7"/>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00" name="Picture 8"/>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01" name="Picture 9"/>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02" name="Picture 10"/>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03" name="Picture 11"/>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04" name="Picture 12"/>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05" name="Picture 13"/>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06" name="Picture 14"/>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07" name="Picture 15"/>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08" name="Picture 16"/>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09" name="Picture 17"/>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10" name="Picture 18"/>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11" name="Picture 19"/>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12" name="Picture 20"/>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13" name="Picture 21"/>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14" name="Picture 22"/>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15" name="Picture 23"/>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16" name="Picture 24"/>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17" name="Picture 25"/>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18" name="Picture 26"/>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19" name="Picture 27"/>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20" name="Picture 28"/>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21" name="Picture 29"/>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22" name="Picture 30"/>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23" name="Picture 31"/>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24" name="Picture 32"/>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25" name="Picture 33"/>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26" name="Picture 34"/>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27" name="Picture 35"/>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28" name="Picture 36"/>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29" name="Picture 37"/>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30" name="Picture 38"/>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31" name="Picture 39"/>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32" name="Picture 40"/>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33" name="Picture 41"/>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34" name="Picture 42"/>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35" name="Picture 43"/>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36" name="Picture 44"/>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37" name="Picture 45"/>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38" name="Picture 46"/>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39" name="Picture 47"/>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40" name="Picture 48"/>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41" name="Picture 49"/>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42" name="Text Box 7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43" name="Text Box 8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44" name="Text Box 8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45" name="Text Box 8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46" name="Picture 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47" name="Picture 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48" name="Picture 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49" name="Picture 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50" name="Picture 1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51" name="Picture 1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52" name="Picture 1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53" name="Picture 13"/>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54" name="Picture 14"/>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55" name="Picture 15"/>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56" name="Picture 1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57" name="Picture 1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58" name="Picture 1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59" name="Picture 1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60" name="Picture 2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61" name="Picture 2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62" name="Picture 2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63" name="Picture 23"/>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64" name="Picture 24"/>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65" name="Picture 25"/>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66" name="Picture 2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67" name="Picture 2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68" name="Picture 2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69" name="Picture 2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70" name="Picture 3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71" name="Picture 3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72" name="Picture 3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73" name="Picture 33"/>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74" name="Picture 34"/>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75" name="Picture 35"/>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76" name="Picture 3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77" name="Picture 3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78" name="Picture 3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79" name="Picture 3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80" name="Picture 4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81" name="Picture 4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82" name="Picture 4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83" name="Picture 43"/>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84" name="Picture 44"/>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85" name="Picture 45"/>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86" name="Picture 4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87" name="Picture 4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88" name="Picture 4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289" name="Picture 4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90" name="Text Box 79"/>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91" name="Text Box 80"/>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92" name="Text Box 81"/>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93" name="Text Box 82"/>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94" name="Picture 6"/>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95" name="Picture 7"/>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96" name="Picture 8"/>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97" name="Picture 9"/>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98" name="Picture 10"/>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299" name="Picture 11"/>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00" name="Picture 12"/>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01" name="Picture 13"/>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02" name="Picture 14"/>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03" name="Picture 15"/>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04" name="Picture 16"/>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05" name="Picture 17"/>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06" name="Picture 18"/>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07" name="Picture 19"/>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08" name="Picture 20"/>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09" name="Picture 21"/>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10" name="Picture 22"/>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11" name="Picture 23"/>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12" name="Picture 24"/>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13" name="Picture 25"/>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14" name="Picture 26"/>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15" name="Picture 27"/>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16" name="Picture 28"/>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17" name="Picture 29"/>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18" name="Picture 30"/>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19" name="Picture 31"/>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20" name="Picture 32"/>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21" name="Picture 33"/>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22" name="Picture 34"/>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23" name="Picture 35"/>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24" name="Picture 36"/>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25" name="Picture 37"/>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26" name="Picture 38"/>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27" name="Picture 39"/>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28" name="Picture 40"/>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29" name="Picture 41"/>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30" name="Picture 42"/>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31" name="Picture 43"/>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32" name="Picture 44"/>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33" name="Picture 45"/>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34" name="Picture 46"/>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35" name="Picture 47"/>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36" name="Picture 48"/>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337" name="Picture 49"/>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38" name="Text Box 7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39" name="Text Box 8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40" name="Text Box 8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41" name="Text Box 8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42" name="Picture 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43" name="Picture 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44" name="Picture 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45" name="Picture 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46" name="Picture 1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47" name="Picture 1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48" name="Picture 1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49" name="Picture 13"/>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50" name="Picture 14"/>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51" name="Picture 15"/>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52" name="Picture 1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53" name="Picture 1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54" name="Picture 1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55" name="Picture 1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56" name="Picture 2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57" name="Picture 2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58" name="Picture 2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59" name="Picture 23"/>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60" name="Picture 24"/>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61" name="Picture 25"/>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62" name="Picture 2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63" name="Picture 2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64" name="Picture 2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65" name="Picture 2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66" name="Picture 3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67" name="Picture 3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68" name="Picture 3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69" name="Picture 33"/>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70" name="Picture 34"/>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71" name="Picture 35"/>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72" name="Picture 3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73" name="Picture 3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74" name="Picture 3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75" name="Picture 3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76" name="Picture 4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77" name="Picture 4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78" name="Picture 4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79" name="Picture 43"/>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80" name="Picture 44"/>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81" name="Picture 45"/>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82" name="Picture 4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83" name="Picture 4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84" name="Picture 4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385" name="Picture 4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386" name="Text Box 79"/>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387" name="Text Box 80"/>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388" name="Text Box 81"/>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389" name="Text Box 82"/>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390" name="Picture 6"/>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391" name="Picture 7"/>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392" name="Picture 8"/>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393" name="Picture 9"/>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394" name="Picture 10"/>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395" name="Picture 11"/>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396" name="Picture 12"/>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397" name="Picture 13"/>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398" name="Picture 14"/>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399" name="Picture 15"/>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00" name="Picture 16"/>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01" name="Picture 17"/>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02" name="Picture 18"/>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03" name="Picture 19"/>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04" name="Picture 20"/>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05" name="Picture 21"/>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06" name="Picture 22"/>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07" name="Picture 23"/>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08" name="Picture 24"/>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09" name="Picture 25"/>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10" name="Picture 26"/>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11" name="Picture 27"/>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12" name="Picture 28"/>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13" name="Picture 29"/>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14" name="Picture 30"/>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15" name="Picture 31"/>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16" name="Picture 32"/>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17" name="Picture 33"/>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18" name="Picture 34"/>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19" name="Picture 35"/>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20" name="Picture 36"/>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21" name="Picture 37"/>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22" name="Picture 38"/>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23" name="Picture 39"/>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24" name="Picture 40"/>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25" name="Picture 41"/>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26" name="Picture 42"/>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27" name="Picture 43"/>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28" name="Picture 44"/>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29" name="Picture 45"/>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30" name="Picture 46"/>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31" name="Picture 47"/>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32" name="Picture 48"/>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5</xdr:col>
      <xdr:colOff>428625</xdr:colOff>
      <xdr:row>71</xdr:row>
      <xdr:rowOff>0</xdr:rowOff>
    </xdr:from>
    <xdr:to>
      <xdr:col>6</xdr:col>
      <xdr:colOff>64770</xdr:colOff>
      <xdr:row>71</xdr:row>
      <xdr:rowOff>215900</xdr:rowOff>
    </xdr:to>
    <xdr:pic>
      <xdr:nvPicPr>
        <xdr:cNvPr id="433" name="Picture 49"/>
        <xdr:cNvPicPr/>
      </xdr:nvPicPr>
      <xdr:blipFill>
        <a:blip r:embed="rId1" r:link="rId2" cstate="print"/>
        <a:stretch>
          <a:fillRect/>
        </a:stretch>
      </xdr:blipFill>
      <xdr:spPr>
        <a:xfrm>
          <a:off x="4750435" y="89509600"/>
          <a:ext cx="144145" cy="215900"/>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34" name="Text Box 7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35" name="Text Box 8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36" name="Text Box 8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37" name="Text Box 8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38" name="Picture 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39" name="Picture 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40" name="Picture 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41" name="Picture 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42" name="Picture 1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43" name="Picture 1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44" name="Picture 1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45" name="Picture 13"/>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46" name="Picture 14"/>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47" name="Picture 15"/>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48" name="Picture 1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49" name="Picture 1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50" name="Picture 1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51" name="Picture 1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52" name="Picture 2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53" name="Picture 2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54" name="Picture 2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55" name="Picture 23"/>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56" name="Picture 24"/>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57" name="Picture 25"/>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58" name="Picture 2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59" name="Picture 2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60" name="Picture 2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61" name="Picture 2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62" name="Picture 3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63" name="Picture 3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64" name="Picture 3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65" name="Picture 33"/>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66" name="Picture 34"/>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67" name="Picture 35"/>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68" name="Picture 3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69" name="Picture 3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70" name="Picture 3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71" name="Picture 3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72" name="Picture 4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73" name="Picture 4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74" name="Picture 4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75" name="Picture 43"/>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76" name="Picture 44"/>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77" name="Picture 45"/>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78" name="Picture 4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79" name="Picture 4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80" name="Picture 4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481" name="Picture 4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482" name="Text Box 79"/>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483" name="Text Box 80"/>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484" name="Text Box 81"/>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485" name="Text Box 82"/>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486" name="Picture 6"/>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487" name="Picture 7"/>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488" name="Picture 8"/>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489" name="Picture 9"/>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490" name="Picture 10"/>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491" name="Picture 11"/>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492" name="Picture 12"/>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493" name="Picture 13"/>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494" name="Picture 14"/>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495" name="Picture 15"/>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496" name="Picture 16"/>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497" name="Picture 17"/>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498" name="Picture 18"/>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499" name="Picture 19"/>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00" name="Picture 20"/>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01" name="Picture 21"/>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02" name="Picture 22"/>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03" name="Picture 23"/>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04" name="Picture 24"/>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05" name="Picture 25"/>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06" name="Picture 26"/>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07" name="Picture 27"/>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08" name="Picture 28"/>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09" name="Picture 29"/>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10" name="Picture 30"/>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11" name="Picture 31"/>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12" name="Picture 32"/>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13" name="Picture 33"/>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14" name="Picture 34"/>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15" name="Picture 35"/>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16" name="Picture 36"/>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17" name="Picture 37"/>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18" name="Picture 38"/>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19" name="Picture 39"/>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20" name="Picture 40"/>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21" name="Picture 41"/>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22" name="Picture 42"/>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23" name="Picture 43"/>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24" name="Picture 44"/>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25" name="Picture 45"/>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26" name="Picture 46"/>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27" name="Picture 47"/>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28" name="Picture 48"/>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215900</xdr:rowOff>
    </xdr:to>
    <xdr:pic>
      <xdr:nvPicPr>
        <xdr:cNvPr id="529" name="Picture 49"/>
        <xdr:cNvPicPr/>
      </xdr:nvPicPr>
      <xdr:blipFill>
        <a:blip r:embed="rId1" r:link="rId2" cstate="print"/>
        <a:stretch>
          <a:fillRect/>
        </a:stretch>
      </xdr:blipFill>
      <xdr:spPr>
        <a:xfrm>
          <a:off x="4750435" y="89509600"/>
          <a:ext cx="144780" cy="215900"/>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30" name="Text Box 7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31" name="Text Box 8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32" name="Text Box 8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33" name="Text Box 8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34" name="Picture 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35" name="Picture 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36" name="Picture 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37" name="Picture 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38" name="Picture 1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39" name="Picture 1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40" name="Picture 1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41" name="Picture 13"/>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42" name="Picture 14"/>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43" name="Picture 15"/>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44" name="Picture 1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45" name="Picture 1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46" name="Picture 1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47" name="Picture 1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48" name="Picture 2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49" name="Picture 2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50" name="Picture 2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51" name="Picture 23"/>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52" name="Picture 24"/>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53" name="Picture 25"/>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54" name="Picture 2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55" name="Picture 2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56" name="Picture 2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57" name="Picture 2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58" name="Picture 3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59" name="Picture 3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60" name="Picture 3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61" name="Picture 33"/>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62" name="Picture 34"/>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63" name="Picture 35"/>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64" name="Picture 3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65" name="Picture 3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66" name="Picture 3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67" name="Picture 3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68" name="Picture 40"/>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69" name="Picture 41"/>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70" name="Picture 42"/>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71" name="Picture 43"/>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72" name="Picture 44"/>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73" name="Picture 45"/>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74" name="Picture 46"/>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75" name="Picture 47"/>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76" name="Picture 48"/>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215265</xdr:rowOff>
    </xdr:to>
    <xdr:pic>
      <xdr:nvPicPr>
        <xdr:cNvPr id="577" name="Picture 49"/>
        <xdr:cNvPicPr/>
      </xdr:nvPicPr>
      <xdr:blipFill>
        <a:blip r:embed="rId1" r:link="rId2" cstate="print"/>
        <a:stretch>
          <a:fillRect/>
        </a:stretch>
      </xdr:blipFill>
      <xdr:spPr>
        <a:xfrm>
          <a:off x="4829810" y="89509600"/>
          <a:ext cx="92710" cy="215265"/>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578" name="Text Box 79"/>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579" name="Text Box 80"/>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580" name="Text Box 81"/>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581" name="Text Box 82"/>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582" name="Picture 6"/>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583" name="Picture 7"/>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584" name="Picture 8"/>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585" name="Picture 9"/>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586" name="Picture 10"/>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587" name="Picture 11"/>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588" name="Picture 12"/>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589" name="Picture 13"/>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590" name="Picture 14"/>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591" name="Picture 15"/>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592" name="Picture 16"/>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593" name="Picture 17"/>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594" name="Picture 18"/>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595" name="Picture 19"/>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596" name="Picture 20"/>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597" name="Picture 21"/>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598" name="Picture 22"/>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599" name="Picture 23"/>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600" name="Picture 24"/>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601" name="Picture 25"/>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602" name="Picture 26"/>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603" name="Picture 27"/>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604" name="Picture 28"/>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605" name="Picture 29"/>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606" name="Picture 30"/>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607" name="Picture 31"/>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608" name="Picture 32"/>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609" name="Picture 33"/>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610" name="Picture 34"/>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611" name="Picture 35"/>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612" name="Picture 36"/>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613" name="Picture 37"/>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614" name="Picture 38"/>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615" name="Picture 39"/>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616" name="Picture 40"/>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617" name="Picture 41"/>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618" name="Picture 42"/>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619" name="Picture 43"/>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620" name="Picture 44"/>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621" name="Picture 45"/>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622" name="Picture 46"/>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623" name="Picture 47"/>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624" name="Picture 48"/>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5</xdr:col>
      <xdr:colOff>428625</xdr:colOff>
      <xdr:row>71</xdr:row>
      <xdr:rowOff>0</xdr:rowOff>
    </xdr:from>
    <xdr:to>
      <xdr:col>6</xdr:col>
      <xdr:colOff>65405</xdr:colOff>
      <xdr:row>71</xdr:row>
      <xdr:rowOff>204470</xdr:rowOff>
    </xdr:to>
    <xdr:pic>
      <xdr:nvPicPr>
        <xdr:cNvPr id="625" name="Picture 49"/>
        <xdr:cNvPicPr/>
      </xdr:nvPicPr>
      <xdr:blipFill>
        <a:blip r:embed="rId1" r:link="rId2" cstate="print"/>
        <a:stretch>
          <a:fillRect/>
        </a:stretch>
      </xdr:blipFill>
      <xdr:spPr>
        <a:xfrm>
          <a:off x="4750435" y="89509600"/>
          <a:ext cx="144780" cy="204470"/>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26" name="Text Box 79"/>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27" name="Text Box 80"/>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28" name="Text Box 81"/>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29" name="Text Box 82"/>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30" name="Picture 6"/>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31" name="Picture 7"/>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32" name="Picture 8"/>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33" name="Picture 9"/>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34" name="Picture 10"/>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35" name="Picture 11"/>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36" name="Picture 12"/>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37" name="Picture 13"/>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38" name="Picture 14"/>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39" name="Picture 15"/>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40" name="Picture 16"/>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41" name="Picture 17"/>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42" name="Picture 18"/>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43" name="Picture 19"/>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44" name="Picture 20"/>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45" name="Picture 21"/>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46" name="Picture 22"/>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47" name="Picture 23"/>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48" name="Picture 24"/>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49" name="Picture 25"/>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50" name="Picture 26"/>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51" name="Picture 27"/>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52" name="Picture 28"/>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53" name="Picture 29"/>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54" name="Picture 30"/>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55" name="Picture 31"/>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56" name="Picture 32"/>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57" name="Picture 33"/>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58" name="Picture 34"/>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59" name="Picture 35"/>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60" name="Picture 36"/>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61" name="Picture 37"/>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62" name="Picture 38"/>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63" name="Picture 39"/>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64" name="Picture 40"/>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65" name="Picture 41"/>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66" name="Picture 42"/>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67" name="Picture 43"/>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68" name="Picture 44"/>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69" name="Picture 45"/>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70" name="Picture 46"/>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71" name="Picture 47"/>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72" name="Picture 48"/>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twoCellAnchor editAs="oneCell">
    <xdr:from>
      <xdr:col>6</xdr:col>
      <xdr:colOff>0</xdr:colOff>
      <xdr:row>71</xdr:row>
      <xdr:rowOff>0</xdr:rowOff>
    </xdr:from>
    <xdr:to>
      <xdr:col>6</xdr:col>
      <xdr:colOff>92710</xdr:colOff>
      <xdr:row>71</xdr:row>
      <xdr:rowOff>203835</xdr:rowOff>
    </xdr:to>
    <xdr:pic>
      <xdr:nvPicPr>
        <xdr:cNvPr id="673" name="Picture 49"/>
        <xdr:cNvPicPr/>
      </xdr:nvPicPr>
      <xdr:blipFill>
        <a:blip r:embed="rId1" r:link="rId2" cstate="print"/>
        <a:stretch>
          <a:fillRect/>
        </a:stretch>
      </xdr:blipFill>
      <xdr:spPr>
        <a:xfrm>
          <a:off x="4829810" y="89509600"/>
          <a:ext cx="92710" cy="20383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72"/>
  <sheetViews>
    <sheetView tabSelected="1" zoomScale="85" zoomScaleNormal="85" workbookViewId="0">
      <pane ySplit="6" topLeftCell="A7" activePane="bottomLeft" state="frozen"/>
      <selection/>
      <selection pane="bottomLeft" activeCell="O6" sqref="O6"/>
    </sheetView>
  </sheetViews>
  <sheetFormatPr defaultColWidth="7" defaultRowHeight="13.5"/>
  <cols>
    <col min="1" max="1" width="5.225" style="17" customWidth="1"/>
    <col min="2" max="2" width="11.5" style="17" customWidth="1"/>
    <col min="3" max="3" width="22.3166666666667" style="17" customWidth="1"/>
    <col min="4" max="4" width="7.85" style="17" customWidth="1"/>
    <col min="5" max="5" width="9.825" style="17" customWidth="1"/>
    <col min="6" max="6" width="6.66666666666667" style="17" customWidth="1"/>
    <col min="7" max="7" width="31.5" style="17" customWidth="1"/>
    <col min="8" max="8" width="78.425" style="17" customWidth="1"/>
    <col min="9" max="9" width="5.63333333333333" style="17" customWidth="1"/>
    <col min="10" max="10" width="7.63333333333333" style="17" customWidth="1"/>
    <col min="11" max="11" width="12.1416666666667" style="17" customWidth="1"/>
    <col min="12" max="12" width="10" style="17" customWidth="1"/>
    <col min="13" max="13" width="11.425" style="17" customWidth="1"/>
    <col min="14" max="14" width="7.63333333333333" style="17" customWidth="1"/>
    <col min="15" max="15" width="8.74166666666667" style="17" customWidth="1"/>
    <col min="16" max="18" width="7.63333333333333" style="17" customWidth="1"/>
    <col min="19" max="20" width="10.1333333333333" style="17" customWidth="1"/>
    <col min="21" max="21" width="6.63333333333333" style="17" customWidth="1"/>
    <col min="22" max="22" width="11.7833333333333" style="17" customWidth="1"/>
    <col min="23" max="23" width="10.5333333333333" style="17" customWidth="1"/>
    <col min="24" max="24" width="40.775" style="17" customWidth="1"/>
    <col min="25" max="25" width="13.925" style="17" customWidth="1"/>
    <col min="26" max="26" width="13.1916666666667" style="17" customWidth="1"/>
    <col min="27" max="27" width="20.9333333333333" style="17" customWidth="1"/>
    <col min="28" max="16384" width="7" style="17"/>
  </cols>
  <sheetData>
    <row r="1" s="17" customFormat="1" ht="42" customHeight="1" spans="1:27">
      <c r="A1" s="24" t="s">
        <v>0</v>
      </c>
      <c r="B1" s="24"/>
      <c r="C1" s="24"/>
      <c r="D1" s="24"/>
      <c r="E1" s="24"/>
      <c r="F1" s="24"/>
      <c r="G1" s="24"/>
      <c r="H1" s="24"/>
      <c r="I1" s="24"/>
      <c r="J1" s="24"/>
      <c r="K1" s="24"/>
      <c r="L1" s="24"/>
      <c r="M1" s="24"/>
      <c r="N1" s="24"/>
      <c r="O1" s="24"/>
      <c r="P1" s="24"/>
      <c r="Q1" s="24"/>
      <c r="R1" s="24"/>
      <c r="S1" s="24"/>
      <c r="T1" s="24"/>
      <c r="U1" s="24"/>
      <c r="V1" s="24"/>
      <c r="W1" s="24"/>
      <c r="X1" s="24"/>
      <c r="Y1" s="24"/>
      <c r="Z1" s="24"/>
      <c r="AA1" s="24"/>
    </row>
    <row r="2" s="18" customFormat="1" ht="25" customHeight="1" spans="1:27">
      <c r="A2" s="25" t="s">
        <v>1</v>
      </c>
      <c r="B2" s="26"/>
      <c r="C2" s="26"/>
      <c r="D2" s="25"/>
      <c r="E2" s="25"/>
      <c r="F2" s="27"/>
      <c r="G2" s="27"/>
      <c r="H2" s="27"/>
      <c r="I2" s="27"/>
      <c r="J2" s="27"/>
      <c r="K2" s="27"/>
      <c r="L2" s="27"/>
      <c r="M2" s="27"/>
      <c r="N2" s="27"/>
      <c r="O2" s="27"/>
      <c r="P2" s="27"/>
      <c r="Q2" s="27"/>
      <c r="R2" s="27"/>
      <c r="S2" s="27"/>
      <c r="T2" s="27"/>
      <c r="U2" s="27"/>
      <c r="V2" s="51"/>
      <c r="W2" s="52" t="s">
        <v>2</v>
      </c>
      <c r="X2" s="52"/>
      <c r="Y2" s="52"/>
      <c r="Z2" s="52"/>
      <c r="AA2" s="52"/>
    </row>
    <row r="3" s="19" customFormat="1" ht="25" customHeight="1" spans="1:27">
      <c r="A3" s="28" t="s">
        <v>3</v>
      </c>
      <c r="B3" s="28" t="s">
        <v>4</v>
      </c>
      <c r="C3" s="28" t="s">
        <v>5</v>
      </c>
      <c r="D3" s="28" t="s">
        <v>6</v>
      </c>
      <c r="E3" s="28" t="s">
        <v>7</v>
      </c>
      <c r="F3" s="28" t="s">
        <v>8</v>
      </c>
      <c r="G3" s="28" t="s">
        <v>9</v>
      </c>
      <c r="H3" s="28" t="s">
        <v>10</v>
      </c>
      <c r="I3" s="28" t="s">
        <v>11</v>
      </c>
      <c r="J3" s="28" t="s">
        <v>12</v>
      </c>
      <c r="K3" s="28" t="s">
        <v>13</v>
      </c>
      <c r="L3" s="28"/>
      <c r="M3" s="28"/>
      <c r="N3" s="28"/>
      <c r="O3" s="28"/>
      <c r="P3" s="28"/>
      <c r="Q3" s="28"/>
      <c r="R3" s="28"/>
      <c r="S3" s="28"/>
      <c r="T3" s="28"/>
      <c r="U3" s="28"/>
      <c r="V3" s="28" t="s">
        <v>14</v>
      </c>
      <c r="W3" s="28" t="s">
        <v>15</v>
      </c>
      <c r="X3" s="28" t="s">
        <v>16</v>
      </c>
      <c r="Y3" s="28" t="s">
        <v>17</v>
      </c>
      <c r="Z3" s="28" t="s">
        <v>18</v>
      </c>
      <c r="AA3" s="28" t="s">
        <v>19</v>
      </c>
    </row>
    <row r="4" s="19" customFormat="1" ht="25" customHeight="1" spans="1:27">
      <c r="A4" s="28"/>
      <c r="B4" s="28"/>
      <c r="C4" s="28"/>
      <c r="D4" s="28"/>
      <c r="E4" s="28"/>
      <c r="F4" s="28"/>
      <c r="G4" s="28"/>
      <c r="H4" s="28"/>
      <c r="I4" s="28"/>
      <c r="J4" s="28"/>
      <c r="K4" s="28" t="s">
        <v>20</v>
      </c>
      <c r="L4" s="28" t="s">
        <v>21</v>
      </c>
      <c r="M4" s="28"/>
      <c r="N4" s="28"/>
      <c r="O4" s="28"/>
      <c r="P4" s="28"/>
      <c r="Q4" s="28"/>
      <c r="R4" s="28"/>
      <c r="S4" s="28" t="s">
        <v>22</v>
      </c>
      <c r="T4" s="28" t="s">
        <v>23</v>
      </c>
      <c r="U4" s="28" t="s">
        <v>24</v>
      </c>
      <c r="V4" s="28"/>
      <c r="W4" s="28"/>
      <c r="X4" s="28"/>
      <c r="Y4" s="28"/>
      <c r="Z4" s="28"/>
      <c r="AA4" s="28"/>
    </row>
    <row r="5" s="19" customFormat="1" ht="62" customHeight="1" spans="1:27">
      <c r="A5" s="28"/>
      <c r="B5" s="28"/>
      <c r="C5" s="28"/>
      <c r="D5" s="28"/>
      <c r="E5" s="28"/>
      <c r="F5" s="28"/>
      <c r="G5" s="28"/>
      <c r="H5" s="28"/>
      <c r="I5" s="28"/>
      <c r="J5" s="28"/>
      <c r="K5" s="28"/>
      <c r="L5" s="28" t="s">
        <v>25</v>
      </c>
      <c r="M5" s="28" t="s">
        <v>26</v>
      </c>
      <c r="N5" s="28" t="s">
        <v>27</v>
      </c>
      <c r="O5" s="28" t="s">
        <v>28</v>
      </c>
      <c r="P5" s="28" t="s">
        <v>29</v>
      </c>
      <c r="Q5" s="28" t="s">
        <v>30</v>
      </c>
      <c r="R5" s="28" t="s">
        <v>31</v>
      </c>
      <c r="S5" s="28"/>
      <c r="T5" s="28"/>
      <c r="U5" s="28"/>
      <c r="V5" s="28"/>
      <c r="W5" s="28"/>
      <c r="X5" s="28"/>
      <c r="Y5" s="28"/>
      <c r="Z5" s="28"/>
      <c r="AA5" s="28"/>
    </row>
    <row r="6" s="20" customFormat="1" ht="34" customHeight="1" spans="1:27">
      <c r="A6" s="29" t="s">
        <v>20</v>
      </c>
      <c r="B6" s="30"/>
      <c r="C6" s="30"/>
      <c r="D6" s="30"/>
      <c r="E6" s="30"/>
      <c r="F6" s="30"/>
      <c r="G6" s="30"/>
      <c r="H6" s="31"/>
      <c r="I6" s="43"/>
      <c r="J6" s="43"/>
      <c r="K6" s="44">
        <f t="shared" ref="K6:K25" si="0">L6+S6+T6+U6</f>
        <v>95515</v>
      </c>
      <c r="L6" s="44">
        <f>SUM(L7:L71)</f>
        <v>95515</v>
      </c>
      <c r="M6" s="44">
        <f>SUM(M7:M71)</f>
        <v>89593</v>
      </c>
      <c r="N6" s="44">
        <f t="shared" ref="N6:U6" si="1">SUM(N7:N71)</f>
        <v>3411</v>
      </c>
      <c r="O6" s="44">
        <f t="shared" si="1"/>
        <v>2343</v>
      </c>
      <c r="P6" s="44">
        <f t="shared" si="1"/>
        <v>0</v>
      </c>
      <c r="Q6" s="44">
        <f t="shared" si="1"/>
        <v>168</v>
      </c>
      <c r="R6" s="44">
        <f t="shared" si="1"/>
        <v>0</v>
      </c>
      <c r="S6" s="44">
        <f t="shared" si="1"/>
        <v>0</v>
      </c>
      <c r="T6" s="44">
        <f t="shared" si="1"/>
        <v>0</v>
      </c>
      <c r="U6" s="44">
        <f t="shared" si="1"/>
        <v>0</v>
      </c>
      <c r="V6" s="53"/>
      <c r="W6" s="53"/>
      <c r="X6" s="30"/>
      <c r="Y6" s="55"/>
      <c r="Z6" s="55"/>
      <c r="AA6" s="56"/>
    </row>
    <row r="7" s="21" customFormat="1" ht="133" customHeight="1" spans="1:27">
      <c r="A7" s="32">
        <v>1</v>
      </c>
      <c r="B7" s="32" t="s">
        <v>32</v>
      </c>
      <c r="C7" s="32" t="s">
        <v>33</v>
      </c>
      <c r="D7" s="32" t="s">
        <v>34</v>
      </c>
      <c r="E7" s="32" t="s">
        <v>35</v>
      </c>
      <c r="F7" s="32" t="s">
        <v>36</v>
      </c>
      <c r="G7" s="32" t="s">
        <v>37</v>
      </c>
      <c r="H7" s="33" t="s">
        <v>38</v>
      </c>
      <c r="I7" s="45" t="s">
        <v>39</v>
      </c>
      <c r="J7" s="45">
        <v>362</v>
      </c>
      <c r="K7" s="46">
        <f t="shared" si="0"/>
        <v>7602</v>
      </c>
      <c r="L7" s="46">
        <f>M7+N7+O7+P7+Q7+R7</f>
        <v>7602</v>
      </c>
      <c r="M7" s="45">
        <v>7602</v>
      </c>
      <c r="N7" s="45"/>
      <c r="O7" s="45"/>
      <c r="P7" s="45"/>
      <c r="Q7" s="45"/>
      <c r="R7" s="45"/>
      <c r="S7" s="45"/>
      <c r="T7" s="45"/>
      <c r="U7" s="45"/>
      <c r="V7" s="32" t="s">
        <v>40</v>
      </c>
      <c r="W7" s="32" t="s">
        <v>41</v>
      </c>
      <c r="X7" s="33" t="s">
        <v>42</v>
      </c>
      <c r="Y7" s="32" t="s">
        <v>43</v>
      </c>
      <c r="Z7" s="32" t="s">
        <v>44</v>
      </c>
      <c r="AA7" s="32"/>
    </row>
    <row r="8" s="21" customFormat="1" ht="96" customHeight="1" spans="1:27">
      <c r="A8" s="32">
        <v>2</v>
      </c>
      <c r="B8" s="32" t="s">
        <v>45</v>
      </c>
      <c r="C8" s="32" t="s">
        <v>46</v>
      </c>
      <c r="D8" s="32" t="s">
        <v>34</v>
      </c>
      <c r="E8" s="32" t="s">
        <v>35</v>
      </c>
      <c r="F8" s="32" t="s">
        <v>36</v>
      </c>
      <c r="G8" s="32" t="s">
        <v>37</v>
      </c>
      <c r="H8" s="33" t="s">
        <v>47</v>
      </c>
      <c r="I8" s="45" t="s">
        <v>39</v>
      </c>
      <c r="J8" s="45">
        <v>38</v>
      </c>
      <c r="K8" s="46">
        <f t="shared" si="0"/>
        <v>800</v>
      </c>
      <c r="L8" s="46">
        <f>M8+N8+O8+P8+Q8+R8</f>
        <v>800</v>
      </c>
      <c r="M8" s="45"/>
      <c r="N8" s="45"/>
      <c r="O8" s="45">
        <v>800</v>
      </c>
      <c r="P8" s="45"/>
      <c r="Q8" s="45"/>
      <c r="R8" s="45"/>
      <c r="S8" s="45"/>
      <c r="T8" s="45"/>
      <c r="U8" s="45"/>
      <c r="V8" s="32" t="s">
        <v>40</v>
      </c>
      <c r="W8" s="32" t="s">
        <v>41</v>
      </c>
      <c r="X8" s="33" t="s">
        <v>48</v>
      </c>
      <c r="Y8" s="32" t="s">
        <v>43</v>
      </c>
      <c r="Z8" s="32" t="s">
        <v>44</v>
      </c>
      <c r="AA8" s="32"/>
    </row>
    <row r="9" s="21" customFormat="1" ht="150" customHeight="1" spans="1:27">
      <c r="A9" s="32">
        <v>3</v>
      </c>
      <c r="B9" s="32" t="s">
        <v>49</v>
      </c>
      <c r="C9" s="32" t="s">
        <v>50</v>
      </c>
      <c r="D9" s="32" t="s">
        <v>34</v>
      </c>
      <c r="E9" s="32" t="s">
        <v>51</v>
      </c>
      <c r="F9" s="32" t="s">
        <v>52</v>
      </c>
      <c r="G9" s="32" t="s">
        <v>53</v>
      </c>
      <c r="H9" s="33" t="s">
        <v>54</v>
      </c>
      <c r="I9" s="32" t="s">
        <v>39</v>
      </c>
      <c r="J9" s="32">
        <v>1</v>
      </c>
      <c r="K9" s="46">
        <f t="shared" si="0"/>
        <v>3500</v>
      </c>
      <c r="L9" s="46">
        <f>M9+N9+O9+P9+Q9+R9</f>
        <v>3500</v>
      </c>
      <c r="M9" s="32">
        <v>3500</v>
      </c>
      <c r="N9" s="45"/>
      <c r="O9" s="45"/>
      <c r="P9" s="45"/>
      <c r="Q9" s="45"/>
      <c r="R9" s="45"/>
      <c r="S9" s="45"/>
      <c r="T9" s="45"/>
      <c r="U9" s="45"/>
      <c r="V9" s="32" t="s">
        <v>55</v>
      </c>
      <c r="W9" s="32" t="s">
        <v>56</v>
      </c>
      <c r="X9" s="33" t="s">
        <v>57</v>
      </c>
      <c r="Y9" s="32" t="s">
        <v>43</v>
      </c>
      <c r="Z9" s="32" t="s">
        <v>44</v>
      </c>
      <c r="AA9" s="32"/>
    </row>
    <row r="10" s="21" customFormat="1" ht="92" customHeight="1" spans="1:27">
      <c r="A10" s="32">
        <v>4</v>
      </c>
      <c r="B10" s="34" t="s">
        <v>58</v>
      </c>
      <c r="C10" s="32" t="s">
        <v>59</v>
      </c>
      <c r="D10" s="32" t="s">
        <v>34</v>
      </c>
      <c r="E10" s="32" t="s">
        <v>60</v>
      </c>
      <c r="F10" s="32" t="s">
        <v>36</v>
      </c>
      <c r="G10" s="35" t="s">
        <v>61</v>
      </c>
      <c r="H10" s="33" t="s">
        <v>62</v>
      </c>
      <c r="I10" s="32" t="s">
        <v>63</v>
      </c>
      <c r="J10" s="32">
        <v>12.5</v>
      </c>
      <c r="K10" s="46">
        <f t="shared" si="0"/>
        <v>1000</v>
      </c>
      <c r="L10" s="46">
        <f>M10+N10+O10+P10+Q10+R10</f>
        <v>1000</v>
      </c>
      <c r="M10" s="45">
        <v>1000</v>
      </c>
      <c r="N10" s="45"/>
      <c r="O10" s="45"/>
      <c r="P10" s="45"/>
      <c r="Q10" s="45"/>
      <c r="R10" s="45"/>
      <c r="S10" s="45"/>
      <c r="T10" s="45"/>
      <c r="U10" s="45"/>
      <c r="V10" s="32" t="s">
        <v>40</v>
      </c>
      <c r="W10" s="32" t="s">
        <v>41</v>
      </c>
      <c r="X10" s="33" t="s">
        <v>64</v>
      </c>
      <c r="Y10" s="32" t="s">
        <v>43</v>
      </c>
      <c r="Z10" s="32" t="s">
        <v>44</v>
      </c>
      <c r="AA10" s="32"/>
    </row>
    <row r="11" s="21" customFormat="1" ht="113" customHeight="1" spans="1:27">
      <c r="A11" s="32">
        <v>5</v>
      </c>
      <c r="B11" s="34" t="s">
        <v>65</v>
      </c>
      <c r="C11" s="32" t="s">
        <v>66</v>
      </c>
      <c r="D11" s="32" t="s">
        <v>34</v>
      </c>
      <c r="E11" s="32" t="s">
        <v>67</v>
      </c>
      <c r="F11" s="32" t="s">
        <v>36</v>
      </c>
      <c r="G11" s="32" t="s">
        <v>68</v>
      </c>
      <c r="H11" s="33" t="s">
        <v>69</v>
      </c>
      <c r="I11" s="32" t="s">
        <v>70</v>
      </c>
      <c r="J11" s="32">
        <v>8.3</v>
      </c>
      <c r="K11" s="46">
        <f t="shared" si="0"/>
        <v>795.557</v>
      </c>
      <c r="L11" s="45">
        <v>795.557</v>
      </c>
      <c r="M11" s="45"/>
      <c r="N11" s="45"/>
      <c r="O11" s="45">
        <v>795.557</v>
      </c>
      <c r="P11" s="45"/>
      <c r="Q11" s="45"/>
      <c r="R11" s="45"/>
      <c r="S11" s="45"/>
      <c r="T11" s="45"/>
      <c r="U11" s="45"/>
      <c r="V11" s="32" t="s">
        <v>71</v>
      </c>
      <c r="W11" s="32" t="s">
        <v>72</v>
      </c>
      <c r="X11" s="33" t="s">
        <v>73</v>
      </c>
      <c r="Y11" s="32" t="s">
        <v>43</v>
      </c>
      <c r="Z11" s="32" t="s">
        <v>44</v>
      </c>
      <c r="AA11" s="32"/>
    </row>
    <row r="12" s="21" customFormat="1" ht="113" customHeight="1" spans="1:27">
      <c r="A12" s="32">
        <v>6</v>
      </c>
      <c r="B12" s="34" t="s">
        <v>74</v>
      </c>
      <c r="C12" s="32" t="s">
        <v>75</v>
      </c>
      <c r="D12" s="32" t="s">
        <v>34</v>
      </c>
      <c r="E12" s="32" t="s">
        <v>67</v>
      </c>
      <c r="F12" s="32" t="s">
        <v>36</v>
      </c>
      <c r="G12" s="32" t="s">
        <v>76</v>
      </c>
      <c r="H12" s="33" t="s">
        <v>77</v>
      </c>
      <c r="I12" s="32" t="s">
        <v>70</v>
      </c>
      <c r="J12" s="32">
        <v>1.01</v>
      </c>
      <c r="K12" s="46">
        <f t="shared" si="0"/>
        <v>84</v>
      </c>
      <c r="L12" s="46">
        <f>M12+N12+O12+P12+Q12+R12+S12+T12+U12</f>
        <v>84</v>
      </c>
      <c r="M12" s="45"/>
      <c r="N12" s="45"/>
      <c r="O12" s="45"/>
      <c r="P12" s="45"/>
      <c r="Q12" s="45">
        <v>84</v>
      </c>
      <c r="R12" s="45"/>
      <c r="S12" s="45"/>
      <c r="T12" s="45"/>
      <c r="U12" s="45"/>
      <c r="V12" s="32" t="s">
        <v>78</v>
      </c>
      <c r="W12" s="32" t="s">
        <v>79</v>
      </c>
      <c r="X12" s="33" t="s">
        <v>80</v>
      </c>
      <c r="Y12" s="32" t="s">
        <v>43</v>
      </c>
      <c r="Z12" s="32" t="s">
        <v>44</v>
      </c>
      <c r="AA12" s="32"/>
    </row>
    <row r="13" s="21" customFormat="1" ht="99" customHeight="1" spans="1:27">
      <c r="A13" s="32">
        <v>7</v>
      </c>
      <c r="B13" s="32" t="s">
        <v>81</v>
      </c>
      <c r="C13" s="32" t="s">
        <v>82</v>
      </c>
      <c r="D13" s="32" t="s">
        <v>34</v>
      </c>
      <c r="E13" s="32" t="s">
        <v>60</v>
      </c>
      <c r="F13" s="32" t="s">
        <v>36</v>
      </c>
      <c r="G13" s="32" t="s">
        <v>76</v>
      </c>
      <c r="H13" s="33" t="s">
        <v>83</v>
      </c>
      <c r="I13" s="32" t="s">
        <v>39</v>
      </c>
      <c r="J13" s="32">
        <v>1</v>
      </c>
      <c r="K13" s="46">
        <f t="shared" si="0"/>
        <v>34</v>
      </c>
      <c r="L13" s="46">
        <f t="shared" ref="L13:L25" si="2">M13+N13+O13+P13+Q13+R13</f>
        <v>34</v>
      </c>
      <c r="M13" s="32"/>
      <c r="N13" s="45"/>
      <c r="O13" s="45"/>
      <c r="P13" s="45"/>
      <c r="Q13" s="45">
        <v>34</v>
      </c>
      <c r="R13" s="45"/>
      <c r="S13" s="45"/>
      <c r="T13" s="45"/>
      <c r="U13" s="45"/>
      <c r="V13" s="32" t="s">
        <v>78</v>
      </c>
      <c r="W13" s="32" t="s">
        <v>79</v>
      </c>
      <c r="X13" s="33" t="s">
        <v>84</v>
      </c>
      <c r="Y13" s="32" t="s">
        <v>43</v>
      </c>
      <c r="Z13" s="32" t="s">
        <v>44</v>
      </c>
      <c r="AA13" s="32"/>
    </row>
    <row r="14" s="21" customFormat="1" ht="114" customHeight="1" spans="1:27">
      <c r="A14" s="32">
        <v>8</v>
      </c>
      <c r="B14" s="32" t="s">
        <v>85</v>
      </c>
      <c r="C14" s="32" t="s">
        <v>86</v>
      </c>
      <c r="D14" s="32" t="s">
        <v>34</v>
      </c>
      <c r="E14" s="32" t="s">
        <v>60</v>
      </c>
      <c r="F14" s="32" t="s">
        <v>36</v>
      </c>
      <c r="G14" s="32" t="s">
        <v>76</v>
      </c>
      <c r="H14" s="33" t="s">
        <v>87</v>
      </c>
      <c r="I14" s="32" t="s">
        <v>88</v>
      </c>
      <c r="J14" s="32">
        <v>100</v>
      </c>
      <c r="K14" s="46">
        <f t="shared" si="0"/>
        <v>20</v>
      </c>
      <c r="L14" s="46">
        <f t="shared" si="2"/>
        <v>20</v>
      </c>
      <c r="M14" s="45"/>
      <c r="N14" s="45"/>
      <c r="O14" s="45"/>
      <c r="P14" s="45"/>
      <c r="Q14" s="45">
        <v>20</v>
      </c>
      <c r="R14" s="45"/>
      <c r="S14" s="45"/>
      <c r="T14" s="45"/>
      <c r="U14" s="45"/>
      <c r="V14" s="32" t="s">
        <v>78</v>
      </c>
      <c r="W14" s="32" t="s">
        <v>79</v>
      </c>
      <c r="X14" s="33" t="s">
        <v>89</v>
      </c>
      <c r="Y14" s="32" t="s">
        <v>43</v>
      </c>
      <c r="Z14" s="32" t="s">
        <v>44</v>
      </c>
      <c r="AA14" s="32"/>
    </row>
    <row r="15" s="22" customFormat="1" ht="87" customHeight="1" spans="1:27">
      <c r="A15" s="32">
        <v>9</v>
      </c>
      <c r="B15" s="32" t="s">
        <v>90</v>
      </c>
      <c r="C15" s="32" t="s">
        <v>91</v>
      </c>
      <c r="D15" s="32" t="s">
        <v>92</v>
      </c>
      <c r="E15" s="32" t="s">
        <v>93</v>
      </c>
      <c r="F15" s="32" t="s">
        <v>94</v>
      </c>
      <c r="G15" s="32" t="s">
        <v>95</v>
      </c>
      <c r="H15" s="33" t="s">
        <v>96</v>
      </c>
      <c r="I15" s="32" t="s">
        <v>97</v>
      </c>
      <c r="J15" s="32">
        <v>26.2</v>
      </c>
      <c r="K15" s="46">
        <f t="shared" si="0"/>
        <v>1256.8</v>
      </c>
      <c r="L15" s="46">
        <f t="shared" si="2"/>
        <v>1256.8</v>
      </c>
      <c r="M15" s="45">
        <v>1256.8</v>
      </c>
      <c r="N15" s="45"/>
      <c r="O15" s="45"/>
      <c r="P15" s="45"/>
      <c r="Q15" s="45"/>
      <c r="R15" s="45"/>
      <c r="S15" s="45"/>
      <c r="T15" s="45"/>
      <c r="U15" s="45"/>
      <c r="V15" s="32" t="s">
        <v>98</v>
      </c>
      <c r="W15" s="32" t="s">
        <v>99</v>
      </c>
      <c r="X15" s="33" t="s">
        <v>100</v>
      </c>
      <c r="Y15" s="32" t="s">
        <v>43</v>
      </c>
      <c r="Z15" s="32" t="s">
        <v>44</v>
      </c>
      <c r="AA15" s="32"/>
    </row>
    <row r="16" s="21" customFormat="1" ht="96" customHeight="1" spans="1:27">
      <c r="A16" s="32">
        <v>10</v>
      </c>
      <c r="B16" s="32" t="s">
        <v>101</v>
      </c>
      <c r="C16" s="32" t="s">
        <v>102</v>
      </c>
      <c r="D16" s="32" t="s">
        <v>92</v>
      </c>
      <c r="E16" s="32" t="s">
        <v>103</v>
      </c>
      <c r="F16" s="32" t="s">
        <v>36</v>
      </c>
      <c r="G16" s="32" t="s">
        <v>104</v>
      </c>
      <c r="H16" s="33" t="s">
        <v>105</v>
      </c>
      <c r="I16" s="45" t="s">
        <v>70</v>
      </c>
      <c r="J16" s="45">
        <v>10.1</v>
      </c>
      <c r="K16" s="46">
        <f t="shared" si="0"/>
        <v>385</v>
      </c>
      <c r="L16" s="46">
        <f t="shared" si="2"/>
        <v>385</v>
      </c>
      <c r="M16" s="45"/>
      <c r="N16" s="45">
        <v>385</v>
      </c>
      <c r="O16" s="45"/>
      <c r="P16" s="45"/>
      <c r="Q16" s="45"/>
      <c r="R16" s="45"/>
      <c r="S16" s="45"/>
      <c r="T16" s="45"/>
      <c r="U16" s="45"/>
      <c r="V16" s="32" t="s">
        <v>53</v>
      </c>
      <c r="W16" s="32" t="s">
        <v>106</v>
      </c>
      <c r="X16" s="41" t="s">
        <v>107</v>
      </c>
      <c r="Y16" s="32" t="s">
        <v>43</v>
      </c>
      <c r="Z16" s="32" t="s">
        <v>44</v>
      </c>
      <c r="AA16" s="32"/>
    </row>
    <row r="17" s="21" customFormat="1" ht="91" customHeight="1" spans="1:27">
      <c r="A17" s="32">
        <v>11</v>
      </c>
      <c r="B17" s="32" t="s">
        <v>108</v>
      </c>
      <c r="C17" s="32" t="s">
        <v>109</v>
      </c>
      <c r="D17" s="32" t="s">
        <v>92</v>
      </c>
      <c r="E17" s="32" t="s">
        <v>103</v>
      </c>
      <c r="F17" s="32" t="s">
        <v>36</v>
      </c>
      <c r="G17" s="32" t="s">
        <v>110</v>
      </c>
      <c r="H17" s="33" t="s">
        <v>111</v>
      </c>
      <c r="I17" s="45" t="s">
        <v>70</v>
      </c>
      <c r="J17" s="45">
        <v>8.2</v>
      </c>
      <c r="K17" s="46">
        <f t="shared" si="0"/>
        <v>330</v>
      </c>
      <c r="L17" s="46">
        <f t="shared" si="2"/>
        <v>330</v>
      </c>
      <c r="M17" s="45"/>
      <c r="N17" s="45">
        <v>330</v>
      </c>
      <c r="O17" s="45"/>
      <c r="P17" s="45"/>
      <c r="Q17" s="45"/>
      <c r="R17" s="45"/>
      <c r="S17" s="45"/>
      <c r="T17" s="45"/>
      <c r="U17" s="45"/>
      <c r="V17" s="32" t="s">
        <v>112</v>
      </c>
      <c r="W17" s="32" t="s">
        <v>113</v>
      </c>
      <c r="X17" s="41" t="s">
        <v>114</v>
      </c>
      <c r="Y17" s="32" t="s">
        <v>43</v>
      </c>
      <c r="Z17" s="32" t="s">
        <v>44</v>
      </c>
      <c r="AA17" s="32"/>
    </row>
    <row r="18" s="21" customFormat="1" ht="91" customHeight="1" spans="1:27">
      <c r="A18" s="32">
        <v>12</v>
      </c>
      <c r="B18" s="32" t="s">
        <v>115</v>
      </c>
      <c r="C18" s="32" t="s">
        <v>116</v>
      </c>
      <c r="D18" s="32" t="s">
        <v>92</v>
      </c>
      <c r="E18" s="32" t="s">
        <v>103</v>
      </c>
      <c r="F18" s="32" t="s">
        <v>36</v>
      </c>
      <c r="G18" s="32" t="s">
        <v>117</v>
      </c>
      <c r="H18" s="33" t="s">
        <v>118</v>
      </c>
      <c r="I18" s="45" t="s">
        <v>70</v>
      </c>
      <c r="J18" s="45">
        <v>4.1</v>
      </c>
      <c r="K18" s="46">
        <f t="shared" si="0"/>
        <v>360</v>
      </c>
      <c r="L18" s="46">
        <f t="shared" si="2"/>
        <v>360</v>
      </c>
      <c r="M18" s="45"/>
      <c r="N18" s="45">
        <v>360</v>
      </c>
      <c r="O18" s="45"/>
      <c r="P18" s="45"/>
      <c r="Q18" s="45"/>
      <c r="R18" s="45"/>
      <c r="S18" s="45"/>
      <c r="T18" s="45"/>
      <c r="U18" s="45"/>
      <c r="V18" s="32" t="s">
        <v>119</v>
      </c>
      <c r="W18" s="32" t="s">
        <v>120</v>
      </c>
      <c r="X18" s="41" t="s">
        <v>121</v>
      </c>
      <c r="Y18" s="32" t="s">
        <v>43</v>
      </c>
      <c r="Z18" s="32" t="s">
        <v>44</v>
      </c>
      <c r="AA18" s="32"/>
    </row>
    <row r="19" s="21" customFormat="1" ht="95" customHeight="1" spans="1:27">
      <c r="A19" s="32">
        <v>13</v>
      </c>
      <c r="B19" s="32" t="s">
        <v>122</v>
      </c>
      <c r="C19" s="32" t="s">
        <v>123</v>
      </c>
      <c r="D19" s="32" t="s">
        <v>92</v>
      </c>
      <c r="E19" s="32" t="s">
        <v>103</v>
      </c>
      <c r="F19" s="32" t="s">
        <v>36</v>
      </c>
      <c r="G19" s="32" t="s">
        <v>124</v>
      </c>
      <c r="H19" s="33" t="s">
        <v>125</v>
      </c>
      <c r="I19" s="45" t="s">
        <v>70</v>
      </c>
      <c r="J19" s="45">
        <v>7.5</v>
      </c>
      <c r="K19" s="46">
        <f t="shared" si="0"/>
        <v>260</v>
      </c>
      <c r="L19" s="46">
        <f t="shared" si="2"/>
        <v>260</v>
      </c>
      <c r="M19" s="45"/>
      <c r="N19" s="45">
        <v>260</v>
      </c>
      <c r="O19" s="45"/>
      <c r="P19" s="45"/>
      <c r="Q19" s="45"/>
      <c r="R19" s="45"/>
      <c r="S19" s="45"/>
      <c r="T19" s="45"/>
      <c r="U19" s="45"/>
      <c r="V19" s="32" t="s">
        <v>126</v>
      </c>
      <c r="W19" s="32" t="s">
        <v>127</v>
      </c>
      <c r="X19" s="41" t="s">
        <v>128</v>
      </c>
      <c r="Y19" s="32" t="s">
        <v>43</v>
      </c>
      <c r="Z19" s="32" t="s">
        <v>44</v>
      </c>
      <c r="AA19" s="32"/>
    </row>
    <row r="20" s="21" customFormat="1" ht="102" customHeight="1" spans="1:27">
      <c r="A20" s="32">
        <v>14</v>
      </c>
      <c r="B20" s="32" t="s">
        <v>129</v>
      </c>
      <c r="C20" s="32" t="s">
        <v>130</v>
      </c>
      <c r="D20" s="32" t="s">
        <v>92</v>
      </c>
      <c r="E20" s="32" t="s">
        <v>103</v>
      </c>
      <c r="F20" s="32" t="s">
        <v>36</v>
      </c>
      <c r="G20" s="32" t="s">
        <v>131</v>
      </c>
      <c r="H20" s="33" t="s">
        <v>132</v>
      </c>
      <c r="I20" s="45" t="s">
        <v>70</v>
      </c>
      <c r="J20" s="45">
        <v>7</v>
      </c>
      <c r="K20" s="46">
        <f t="shared" si="0"/>
        <v>243</v>
      </c>
      <c r="L20" s="46">
        <f t="shared" si="2"/>
        <v>243</v>
      </c>
      <c r="M20" s="45"/>
      <c r="N20" s="45">
        <v>243</v>
      </c>
      <c r="O20" s="45"/>
      <c r="P20" s="45"/>
      <c r="Q20" s="45"/>
      <c r="R20" s="45"/>
      <c r="S20" s="45"/>
      <c r="T20" s="45"/>
      <c r="U20" s="45"/>
      <c r="V20" s="32" t="s">
        <v>126</v>
      </c>
      <c r="W20" s="32" t="s">
        <v>127</v>
      </c>
      <c r="X20" s="41" t="s">
        <v>133</v>
      </c>
      <c r="Y20" s="32" t="s">
        <v>43</v>
      </c>
      <c r="Z20" s="32" t="s">
        <v>44</v>
      </c>
      <c r="AA20" s="32"/>
    </row>
    <row r="21" s="21" customFormat="1" ht="86" customHeight="1" spans="1:27">
      <c r="A21" s="32">
        <v>15</v>
      </c>
      <c r="B21" s="32" t="s">
        <v>134</v>
      </c>
      <c r="C21" s="32" t="s">
        <v>135</v>
      </c>
      <c r="D21" s="32" t="s">
        <v>92</v>
      </c>
      <c r="E21" s="32" t="s">
        <v>103</v>
      </c>
      <c r="F21" s="32" t="s">
        <v>36</v>
      </c>
      <c r="G21" s="32" t="s">
        <v>136</v>
      </c>
      <c r="H21" s="33" t="s">
        <v>137</v>
      </c>
      <c r="I21" s="45" t="s">
        <v>70</v>
      </c>
      <c r="J21" s="45">
        <v>5.5</v>
      </c>
      <c r="K21" s="46">
        <f t="shared" si="0"/>
        <v>256</v>
      </c>
      <c r="L21" s="46">
        <f t="shared" si="2"/>
        <v>256</v>
      </c>
      <c r="M21" s="45"/>
      <c r="N21" s="45">
        <v>256</v>
      </c>
      <c r="O21" s="45"/>
      <c r="P21" s="45"/>
      <c r="Q21" s="45"/>
      <c r="R21" s="45"/>
      <c r="S21" s="45"/>
      <c r="T21" s="45"/>
      <c r="U21" s="45"/>
      <c r="V21" s="32" t="s">
        <v>138</v>
      </c>
      <c r="W21" s="32" t="s">
        <v>139</v>
      </c>
      <c r="X21" s="41" t="s">
        <v>140</v>
      </c>
      <c r="Y21" s="32" t="s">
        <v>43</v>
      </c>
      <c r="Z21" s="32" t="s">
        <v>44</v>
      </c>
      <c r="AA21" s="32"/>
    </row>
    <row r="22" s="21" customFormat="1" ht="92" customHeight="1" spans="1:27">
      <c r="A22" s="32">
        <v>16</v>
      </c>
      <c r="B22" s="32" t="s">
        <v>141</v>
      </c>
      <c r="C22" s="32" t="s">
        <v>142</v>
      </c>
      <c r="D22" s="32" t="s">
        <v>92</v>
      </c>
      <c r="E22" s="32" t="s">
        <v>103</v>
      </c>
      <c r="F22" s="32" t="s">
        <v>36</v>
      </c>
      <c r="G22" s="32" t="s">
        <v>143</v>
      </c>
      <c r="H22" s="33" t="s">
        <v>144</v>
      </c>
      <c r="I22" s="45" t="s">
        <v>70</v>
      </c>
      <c r="J22" s="45">
        <v>8</v>
      </c>
      <c r="K22" s="46">
        <f t="shared" si="0"/>
        <v>256</v>
      </c>
      <c r="L22" s="46">
        <f t="shared" si="2"/>
        <v>256</v>
      </c>
      <c r="M22" s="45"/>
      <c r="N22" s="45">
        <v>256</v>
      </c>
      <c r="O22" s="45"/>
      <c r="P22" s="45"/>
      <c r="Q22" s="45"/>
      <c r="R22" s="45"/>
      <c r="S22" s="45"/>
      <c r="T22" s="45"/>
      <c r="U22" s="45"/>
      <c r="V22" s="32" t="s">
        <v>145</v>
      </c>
      <c r="W22" s="32" t="s">
        <v>146</v>
      </c>
      <c r="X22" s="41" t="s">
        <v>147</v>
      </c>
      <c r="Y22" s="32" t="s">
        <v>43</v>
      </c>
      <c r="Z22" s="32" t="s">
        <v>44</v>
      </c>
      <c r="AA22" s="32"/>
    </row>
    <row r="23" s="21" customFormat="1" ht="91" customHeight="1" spans="1:27">
      <c r="A23" s="32">
        <v>17</v>
      </c>
      <c r="B23" s="32" t="s">
        <v>148</v>
      </c>
      <c r="C23" s="32" t="s">
        <v>149</v>
      </c>
      <c r="D23" s="32" t="s">
        <v>92</v>
      </c>
      <c r="E23" s="32" t="s">
        <v>103</v>
      </c>
      <c r="F23" s="32" t="s">
        <v>36</v>
      </c>
      <c r="G23" s="32" t="s">
        <v>150</v>
      </c>
      <c r="H23" s="33" t="s">
        <v>151</v>
      </c>
      <c r="I23" s="45" t="s">
        <v>70</v>
      </c>
      <c r="J23" s="45">
        <v>11.5</v>
      </c>
      <c r="K23" s="46">
        <f t="shared" si="0"/>
        <v>368</v>
      </c>
      <c r="L23" s="46">
        <f t="shared" si="2"/>
        <v>368</v>
      </c>
      <c r="M23" s="45"/>
      <c r="N23" s="45">
        <v>368</v>
      </c>
      <c r="O23" s="45"/>
      <c r="P23" s="45"/>
      <c r="Q23" s="45"/>
      <c r="R23" s="45"/>
      <c r="S23" s="45"/>
      <c r="T23" s="45"/>
      <c r="U23" s="45"/>
      <c r="V23" s="32" t="s">
        <v>145</v>
      </c>
      <c r="W23" s="32" t="s">
        <v>146</v>
      </c>
      <c r="X23" s="41" t="s">
        <v>152</v>
      </c>
      <c r="Y23" s="32" t="s">
        <v>43</v>
      </c>
      <c r="Z23" s="32" t="s">
        <v>44</v>
      </c>
      <c r="AA23" s="32"/>
    </row>
    <row r="24" s="21" customFormat="1" ht="99" customHeight="1" spans="1:27">
      <c r="A24" s="32">
        <v>18</v>
      </c>
      <c r="B24" s="32" t="s">
        <v>153</v>
      </c>
      <c r="C24" s="32" t="s">
        <v>154</v>
      </c>
      <c r="D24" s="32" t="s">
        <v>92</v>
      </c>
      <c r="E24" s="32" t="s">
        <v>103</v>
      </c>
      <c r="F24" s="32" t="s">
        <v>36</v>
      </c>
      <c r="G24" s="32" t="s">
        <v>155</v>
      </c>
      <c r="H24" s="33" t="s">
        <v>156</v>
      </c>
      <c r="I24" s="45" t="s">
        <v>70</v>
      </c>
      <c r="J24" s="45">
        <v>8.7</v>
      </c>
      <c r="K24" s="46">
        <f t="shared" si="0"/>
        <v>300</v>
      </c>
      <c r="L24" s="46">
        <f t="shared" si="2"/>
        <v>300</v>
      </c>
      <c r="M24" s="45"/>
      <c r="N24" s="45">
        <v>300</v>
      </c>
      <c r="O24" s="45"/>
      <c r="P24" s="45"/>
      <c r="Q24" s="45"/>
      <c r="R24" s="45"/>
      <c r="S24" s="45"/>
      <c r="T24" s="45"/>
      <c r="U24" s="45"/>
      <c r="V24" s="32" t="s">
        <v>157</v>
      </c>
      <c r="W24" s="32" t="s">
        <v>158</v>
      </c>
      <c r="X24" s="41" t="s">
        <v>159</v>
      </c>
      <c r="Y24" s="32" t="s">
        <v>43</v>
      </c>
      <c r="Z24" s="32" t="s">
        <v>44</v>
      </c>
      <c r="AA24" s="32"/>
    </row>
    <row r="25" s="21" customFormat="1" ht="88" customHeight="1" spans="1:27">
      <c r="A25" s="32">
        <v>19</v>
      </c>
      <c r="B25" s="32" t="s">
        <v>160</v>
      </c>
      <c r="C25" s="32" t="s">
        <v>161</v>
      </c>
      <c r="D25" s="32" t="s">
        <v>92</v>
      </c>
      <c r="E25" s="32" t="s">
        <v>103</v>
      </c>
      <c r="F25" s="32" t="s">
        <v>36</v>
      </c>
      <c r="G25" s="32" t="s">
        <v>162</v>
      </c>
      <c r="H25" s="33" t="s">
        <v>163</v>
      </c>
      <c r="I25" s="45" t="s">
        <v>70</v>
      </c>
      <c r="J25" s="45">
        <v>4</v>
      </c>
      <c r="K25" s="46">
        <f t="shared" si="0"/>
        <v>150</v>
      </c>
      <c r="L25" s="46">
        <f t="shared" si="2"/>
        <v>150</v>
      </c>
      <c r="M25" s="45"/>
      <c r="N25" s="45">
        <v>150</v>
      </c>
      <c r="O25" s="45"/>
      <c r="P25" s="45"/>
      <c r="Q25" s="45"/>
      <c r="R25" s="45"/>
      <c r="S25" s="45"/>
      <c r="T25" s="45"/>
      <c r="U25" s="45"/>
      <c r="V25" s="32" t="s">
        <v>164</v>
      </c>
      <c r="W25" s="32" t="s">
        <v>165</v>
      </c>
      <c r="X25" s="41" t="s">
        <v>166</v>
      </c>
      <c r="Y25" s="32" t="s">
        <v>43</v>
      </c>
      <c r="Z25" s="32" t="s">
        <v>44</v>
      </c>
      <c r="AA25" s="32"/>
    </row>
    <row r="26" s="21" customFormat="1" ht="92" customHeight="1" spans="1:27">
      <c r="A26" s="32">
        <v>20</v>
      </c>
      <c r="B26" s="32" t="s">
        <v>167</v>
      </c>
      <c r="C26" s="32" t="s">
        <v>168</v>
      </c>
      <c r="D26" s="32" t="s">
        <v>92</v>
      </c>
      <c r="E26" s="32" t="s">
        <v>103</v>
      </c>
      <c r="F26" s="32" t="s">
        <v>36</v>
      </c>
      <c r="G26" s="35" t="s">
        <v>169</v>
      </c>
      <c r="H26" s="33" t="s">
        <v>170</v>
      </c>
      <c r="I26" s="32" t="s">
        <v>70</v>
      </c>
      <c r="J26" s="32">
        <v>16</v>
      </c>
      <c r="K26" s="46">
        <f t="shared" ref="K26:K46" si="3">L26+S26+T26+U26</f>
        <v>640</v>
      </c>
      <c r="L26" s="46">
        <f t="shared" ref="L26:L71" si="4">M26+N26+O26+P26+Q26+R26</f>
        <v>640</v>
      </c>
      <c r="M26" s="45"/>
      <c r="N26" s="45"/>
      <c r="O26" s="45">
        <v>640</v>
      </c>
      <c r="P26" s="45"/>
      <c r="Q26" s="45"/>
      <c r="R26" s="45"/>
      <c r="S26" s="45"/>
      <c r="T26" s="45"/>
      <c r="U26" s="45"/>
      <c r="V26" s="32" t="s">
        <v>53</v>
      </c>
      <c r="W26" s="32" t="s">
        <v>106</v>
      </c>
      <c r="X26" s="33" t="s">
        <v>171</v>
      </c>
      <c r="Y26" s="32" t="s">
        <v>43</v>
      </c>
      <c r="Z26" s="32" t="s">
        <v>44</v>
      </c>
      <c r="AA26" s="32"/>
    </row>
    <row r="27" s="21" customFormat="1" ht="103" customHeight="1" spans="1:27">
      <c r="A27" s="32">
        <v>21</v>
      </c>
      <c r="B27" s="32" t="s">
        <v>172</v>
      </c>
      <c r="C27" s="32" t="s">
        <v>173</v>
      </c>
      <c r="D27" s="32" t="s">
        <v>92</v>
      </c>
      <c r="E27" s="32" t="s">
        <v>93</v>
      </c>
      <c r="F27" s="32" t="s">
        <v>36</v>
      </c>
      <c r="G27" s="32" t="s">
        <v>174</v>
      </c>
      <c r="H27" s="33" t="s">
        <v>175</v>
      </c>
      <c r="I27" s="45" t="s">
        <v>70</v>
      </c>
      <c r="J27" s="45">
        <v>3.5</v>
      </c>
      <c r="K27" s="46">
        <f t="shared" si="3"/>
        <v>200</v>
      </c>
      <c r="L27" s="46">
        <f t="shared" si="4"/>
        <v>200</v>
      </c>
      <c r="M27" s="45"/>
      <c r="N27" s="45">
        <v>200</v>
      </c>
      <c r="O27" s="45"/>
      <c r="P27" s="45"/>
      <c r="Q27" s="45"/>
      <c r="R27" s="45"/>
      <c r="S27" s="45"/>
      <c r="T27" s="45"/>
      <c r="U27" s="45"/>
      <c r="V27" s="32" t="s">
        <v>176</v>
      </c>
      <c r="W27" s="32" t="s">
        <v>177</v>
      </c>
      <c r="X27" s="41" t="s">
        <v>178</v>
      </c>
      <c r="Y27" s="32" t="s">
        <v>43</v>
      </c>
      <c r="Z27" s="32" t="s">
        <v>44</v>
      </c>
      <c r="AA27" s="32"/>
    </row>
    <row r="28" s="21" customFormat="1" ht="85" customHeight="1" spans="1:27">
      <c r="A28" s="32">
        <v>22</v>
      </c>
      <c r="B28" s="32" t="s">
        <v>179</v>
      </c>
      <c r="C28" s="32" t="s">
        <v>180</v>
      </c>
      <c r="D28" s="32" t="s">
        <v>92</v>
      </c>
      <c r="E28" s="32" t="s">
        <v>93</v>
      </c>
      <c r="F28" s="32" t="s">
        <v>36</v>
      </c>
      <c r="G28" s="32" t="s">
        <v>181</v>
      </c>
      <c r="H28" s="33" t="s">
        <v>182</v>
      </c>
      <c r="I28" s="45" t="s">
        <v>70</v>
      </c>
      <c r="J28" s="45">
        <v>5.15</v>
      </c>
      <c r="K28" s="46">
        <f t="shared" si="3"/>
        <v>303</v>
      </c>
      <c r="L28" s="46">
        <f t="shared" si="4"/>
        <v>303</v>
      </c>
      <c r="M28" s="45"/>
      <c r="N28" s="45">
        <v>303</v>
      </c>
      <c r="O28" s="45"/>
      <c r="P28" s="45"/>
      <c r="Q28" s="45"/>
      <c r="R28" s="45"/>
      <c r="S28" s="45"/>
      <c r="T28" s="45"/>
      <c r="U28" s="45"/>
      <c r="V28" s="32" t="s">
        <v>183</v>
      </c>
      <c r="W28" s="32" t="s">
        <v>184</v>
      </c>
      <c r="X28" s="41" t="s">
        <v>185</v>
      </c>
      <c r="Y28" s="32" t="s">
        <v>43</v>
      </c>
      <c r="Z28" s="32" t="s">
        <v>44</v>
      </c>
      <c r="AA28" s="32"/>
    </row>
    <row r="29" s="21" customFormat="1" ht="90" customHeight="1" spans="1:27">
      <c r="A29" s="32">
        <v>23</v>
      </c>
      <c r="B29" s="32" t="s">
        <v>186</v>
      </c>
      <c r="C29" s="32" t="s">
        <v>187</v>
      </c>
      <c r="D29" s="32" t="s">
        <v>92</v>
      </c>
      <c r="E29" s="32" t="s">
        <v>103</v>
      </c>
      <c r="F29" s="32" t="s">
        <v>36</v>
      </c>
      <c r="G29" s="32" t="s">
        <v>76</v>
      </c>
      <c r="H29" s="33" t="s">
        <v>188</v>
      </c>
      <c r="I29" s="45" t="s">
        <v>70</v>
      </c>
      <c r="J29" s="45">
        <v>0.56</v>
      </c>
      <c r="K29" s="46">
        <f t="shared" si="3"/>
        <v>30</v>
      </c>
      <c r="L29" s="46">
        <f t="shared" si="4"/>
        <v>30</v>
      </c>
      <c r="M29" s="45"/>
      <c r="N29" s="45"/>
      <c r="O29" s="45"/>
      <c r="P29" s="45"/>
      <c r="Q29" s="45">
        <v>30</v>
      </c>
      <c r="R29" s="45"/>
      <c r="S29" s="45"/>
      <c r="T29" s="45"/>
      <c r="U29" s="45"/>
      <c r="V29" s="32" t="s">
        <v>78</v>
      </c>
      <c r="W29" s="32" t="s">
        <v>79</v>
      </c>
      <c r="X29" s="33" t="s">
        <v>189</v>
      </c>
      <c r="Y29" s="32" t="s">
        <v>43</v>
      </c>
      <c r="Z29" s="32" t="s">
        <v>44</v>
      </c>
      <c r="AA29" s="32"/>
    </row>
    <row r="30" s="21" customFormat="1" ht="81" customHeight="1" spans="1:27">
      <c r="A30" s="32">
        <v>24</v>
      </c>
      <c r="B30" s="36" t="s">
        <v>190</v>
      </c>
      <c r="C30" s="36" t="s">
        <v>191</v>
      </c>
      <c r="D30" s="37" t="s">
        <v>192</v>
      </c>
      <c r="E30" s="37" t="s">
        <v>193</v>
      </c>
      <c r="F30" s="37" t="s">
        <v>36</v>
      </c>
      <c r="G30" s="38" t="s">
        <v>61</v>
      </c>
      <c r="H30" s="37" t="s">
        <v>194</v>
      </c>
      <c r="I30" s="36" t="s">
        <v>195</v>
      </c>
      <c r="J30" s="36">
        <v>10000</v>
      </c>
      <c r="K30" s="46">
        <f t="shared" si="3"/>
        <v>3000</v>
      </c>
      <c r="L30" s="47">
        <f t="shared" si="4"/>
        <v>3000</v>
      </c>
      <c r="M30" s="48">
        <v>3000</v>
      </c>
      <c r="N30" s="48"/>
      <c r="O30" s="48"/>
      <c r="P30" s="48"/>
      <c r="Q30" s="48"/>
      <c r="R30" s="48"/>
      <c r="S30" s="48"/>
      <c r="T30" s="48"/>
      <c r="U30" s="48"/>
      <c r="V30" s="36" t="s">
        <v>196</v>
      </c>
      <c r="W30" s="36" t="s">
        <v>197</v>
      </c>
      <c r="X30" s="37" t="s">
        <v>198</v>
      </c>
      <c r="Y30" s="32" t="s">
        <v>43</v>
      </c>
      <c r="Z30" s="32" t="s">
        <v>44</v>
      </c>
      <c r="AA30" s="32"/>
    </row>
    <row r="31" s="21" customFormat="1" ht="78" customHeight="1" spans="1:27">
      <c r="A31" s="32">
        <v>25</v>
      </c>
      <c r="B31" s="32" t="s">
        <v>199</v>
      </c>
      <c r="C31" s="32" t="s">
        <v>200</v>
      </c>
      <c r="D31" s="32" t="s">
        <v>201</v>
      </c>
      <c r="E31" s="32" t="s">
        <v>202</v>
      </c>
      <c r="F31" s="32" t="s">
        <v>36</v>
      </c>
      <c r="G31" s="35" t="s">
        <v>61</v>
      </c>
      <c r="H31" s="39" t="s">
        <v>203</v>
      </c>
      <c r="I31" s="32" t="s">
        <v>204</v>
      </c>
      <c r="J31" s="32">
        <v>15349</v>
      </c>
      <c r="K31" s="46">
        <f t="shared" si="3"/>
        <v>107.443</v>
      </c>
      <c r="L31" s="46">
        <f t="shared" si="4"/>
        <v>107.443</v>
      </c>
      <c r="M31" s="32"/>
      <c r="N31" s="45"/>
      <c r="O31" s="45">
        <v>107.443</v>
      </c>
      <c r="P31" s="45"/>
      <c r="Q31" s="45"/>
      <c r="R31" s="45"/>
      <c r="S31" s="45"/>
      <c r="T31" s="45"/>
      <c r="U31" s="45"/>
      <c r="V31" s="32" t="s">
        <v>205</v>
      </c>
      <c r="W31" s="32" t="s">
        <v>206</v>
      </c>
      <c r="X31" s="33" t="s">
        <v>207</v>
      </c>
      <c r="Y31" s="32" t="s">
        <v>43</v>
      </c>
      <c r="Z31" s="32" t="s">
        <v>44</v>
      </c>
      <c r="AA31" s="32"/>
    </row>
    <row r="32" s="23" customFormat="1" ht="79" customHeight="1" spans="1:27">
      <c r="A32" s="32">
        <v>26</v>
      </c>
      <c r="B32" s="40" t="s">
        <v>208</v>
      </c>
      <c r="C32" s="32" t="s">
        <v>209</v>
      </c>
      <c r="D32" s="32" t="s">
        <v>210</v>
      </c>
      <c r="E32" s="32" t="s">
        <v>211</v>
      </c>
      <c r="F32" s="32" t="s">
        <v>36</v>
      </c>
      <c r="G32" s="32" t="s">
        <v>61</v>
      </c>
      <c r="H32" s="33" t="s">
        <v>212</v>
      </c>
      <c r="I32" s="45" t="s">
        <v>213</v>
      </c>
      <c r="J32" s="45">
        <v>1206</v>
      </c>
      <c r="K32" s="46">
        <f t="shared" si="3"/>
        <v>1172.232</v>
      </c>
      <c r="L32" s="46">
        <f t="shared" si="4"/>
        <v>1172.232</v>
      </c>
      <c r="M32" s="45">
        <v>1172.232</v>
      </c>
      <c r="N32" s="45"/>
      <c r="O32" s="45"/>
      <c r="P32" s="45"/>
      <c r="Q32" s="45"/>
      <c r="R32" s="45"/>
      <c r="S32" s="45"/>
      <c r="T32" s="45"/>
      <c r="U32" s="45"/>
      <c r="V32" s="32" t="s">
        <v>214</v>
      </c>
      <c r="W32" s="32" t="s">
        <v>215</v>
      </c>
      <c r="X32" s="33" t="s">
        <v>216</v>
      </c>
      <c r="Y32" s="32" t="s">
        <v>43</v>
      </c>
      <c r="Z32" s="32" t="s">
        <v>44</v>
      </c>
      <c r="AA32" s="32"/>
    </row>
    <row r="33" s="23" customFormat="1" ht="158" customHeight="1" spans="1:27">
      <c r="A33" s="32">
        <v>27</v>
      </c>
      <c r="B33" s="40" t="s">
        <v>217</v>
      </c>
      <c r="C33" s="32" t="s">
        <v>218</v>
      </c>
      <c r="D33" s="32" t="s">
        <v>34</v>
      </c>
      <c r="E33" s="32" t="s">
        <v>35</v>
      </c>
      <c r="F33" s="32" t="s">
        <v>36</v>
      </c>
      <c r="G33" s="32" t="s">
        <v>219</v>
      </c>
      <c r="H33" s="33" t="s">
        <v>220</v>
      </c>
      <c r="I33" s="32" t="s">
        <v>70</v>
      </c>
      <c r="J33" s="32">
        <v>24.312</v>
      </c>
      <c r="K33" s="46">
        <f t="shared" si="3"/>
        <v>2917.44</v>
      </c>
      <c r="L33" s="46">
        <f t="shared" si="4"/>
        <v>2917.44</v>
      </c>
      <c r="M33" s="32">
        <v>2917.44</v>
      </c>
      <c r="N33" s="45"/>
      <c r="O33" s="45"/>
      <c r="P33" s="45"/>
      <c r="Q33" s="45"/>
      <c r="R33" s="45"/>
      <c r="S33" s="45"/>
      <c r="T33" s="45"/>
      <c r="U33" s="45"/>
      <c r="V33" s="32" t="s">
        <v>71</v>
      </c>
      <c r="W33" s="32" t="s">
        <v>72</v>
      </c>
      <c r="X33" s="33" t="s">
        <v>221</v>
      </c>
      <c r="Y33" s="32" t="s">
        <v>43</v>
      </c>
      <c r="Z33" s="32" t="s">
        <v>44</v>
      </c>
      <c r="AA33" s="54"/>
    </row>
    <row r="34" s="23" customFormat="1" ht="113" customHeight="1" spans="1:27">
      <c r="A34" s="32">
        <v>28</v>
      </c>
      <c r="B34" s="40" t="s">
        <v>217</v>
      </c>
      <c r="C34" s="32" t="s">
        <v>222</v>
      </c>
      <c r="D34" s="32" t="s">
        <v>34</v>
      </c>
      <c r="E34" s="32" t="s">
        <v>35</v>
      </c>
      <c r="F34" s="32" t="s">
        <v>36</v>
      </c>
      <c r="G34" s="32" t="s">
        <v>223</v>
      </c>
      <c r="H34" s="33" t="s">
        <v>224</v>
      </c>
      <c r="I34" s="32" t="s">
        <v>70</v>
      </c>
      <c r="J34" s="32">
        <v>23.341</v>
      </c>
      <c r="K34" s="46">
        <f t="shared" si="3"/>
        <v>2800.92</v>
      </c>
      <c r="L34" s="46">
        <f t="shared" si="4"/>
        <v>2800.92</v>
      </c>
      <c r="M34" s="32">
        <v>2800.92</v>
      </c>
      <c r="N34" s="45"/>
      <c r="O34" s="45"/>
      <c r="P34" s="45"/>
      <c r="Q34" s="45"/>
      <c r="R34" s="45"/>
      <c r="S34" s="45"/>
      <c r="T34" s="45"/>
      <c r="U34" s="45"/>
      <c r="V34" s="32" t="s">
        <v>71</v>
      </c>
      <c r="W34" s="32" t="s">
        <v>72</v>
      </c>
      <c r="X34" s="33" t="s">
        <v>225</v>
      </c>
      <c r="Y34" s="32" t="s">
        <v>43</v>
      </c>
      <c r="Z34" s="32" t="s">
        <v>44</v>
      </c>
      <c r="AA34" s="54"/>
    </row>
    <row r="35" s="23" customFormat="1" ht="141" customHeight="1" spans="1:27">
      <c r="A35" s="32">
        <v>29</v>
      </c>
      <c r="B35" s="40" t="s">
        <v>217</v>
      </c>
      <c r="C35" s="32" t="s">
        <v>226</v>
      </c>
      <c r="D35" s="32" t="s">
        <v>34</v>
      </c>
      <c r="E35" s="32" t="s">
        <v>35</v>
      </c>
      <c r="F35" s="32" t="s">
        <v>36</v>
      </c>
      <c r="G35" s="32" t="s">
        <v>227</v>
      </c>
      <c r="H35" s="33" t="s">
        <v>228</v>
      </c>
      <c r="I35" s="32" t="s">
        <v>70</v>
      </c>
      <c r="J35" s="32">
        <v>24.8</v>
      </c>
      <c r="K35" s="46">
        <f t="shared" si="3"/>
        <v>2976</v>
      </c>
      <c r="L35" s="46">
        <f t="shared" si="4"/>
        <v>2976</v>
      </c>
      <c r="M35" s="32">
        <v>2976</v>
      </c>
      <c r="N35" s="45"/>
      <c r="O35" s="45"/>
      <c r="P35" s="45"/>
      <c r="Q35" s="45"/>
      <c r="R35" s="45"/>
      <c r="S35" s="45"/>
      <c r="T35" s="45"/>
      <c r="U35" s="45"/>
      <c r="V35" s="32" t="s">
        <v>71</v>
      </c>
      <c r="W35" s="32" t="s">
        <v>72</v>
      </c>
      <c r="X35" s="33" t="s">
        <v>229</v>
      </c>
      <c r="Y35" s="32" t="s">
        <v>43</v>
      </c>
      <c r="Z35" s="32" t="s">
        <v>44</v>
      </c>
      <c r="AA35" s="54"/>
    </row>
    <row r="36" s="23" customFormat="1" ht="111" customHeight="1" spans="1:27">
      <c r="A36" s="32">
        <v>30</v>
      </c>
      <c r="B36" s="40" t="s">
        <v>217</v>
      </c>
      <c r="C36" s="32" t="s">
        <v>230</v>
      </c>
      <c r="D36" s="32" t="s">
        <v>34</v>
      </c>
      <c r="E36" s="32" t="s">
        <v>67</v>
      </c>
      <c r="F36" s="32" t="s">
        <v>36</v>
      </c>
      <c r="G36" s="32" t="s">
        <v>231</v>
      </c>
      <c r="H36" s="33" t="s">
        <v>232</v>
      </c>
      <c r="I36" s="32" t="s">
        <v>70</v>
      </c>
      <c r="J36" s="32">
        <v>18.5</v>
      </c>
      <c r="K36" s="46">
        <f t="shared" si="3"/>
        <v>2220</v>
      </c>
      <c r="L36" s="46">
        <f t="shared" si="4"/>
        <v>2220</v>
      </c>
      <c r="M36" s="32">
        <v>2220</v>
      </c>
      <c r="N36" s="45"/>
      <c r="O36" s="45"/>
      <c r="P36" s="45"/>
      <c r="Q36" s="45"/>
      <c r="R36" s="45"/>
      <c r="S36" s="45"/>
      <c r="T36" s="45"/>
      <c r="U36" s="45"/>
      <c r="V36" s="32" t="s">
        <v>71</v>
      </c>
      <c r="W36" s="32" t="s">
        <v>72</v>
      </c>
      <c r="X36" s="33" t="s">
        <v>233</v>
      </c>
      <c r="Y36" s="32" t="s">
        <v>43</v>
      </c>
      <c r="Z36" s="32" t="s">
        <v>44</v>
      </c>
      <c r="AA36" s="54"/>
    </row>
    <row r="37" s="23" customFormat="1" ht="132" customHeight="1" spans="1:27">
      <c r="A37" s="32">
        <v>31</v>
      </c>
      <c r="B37" s="40" t="s">
        <v>217</v>
      </c>
      <c r="C37" s="32" t="s">
        <v>234</v>
      </c>
      <c r="D37" s="32" t="s">
        <v>34</v>
      </c>
      <c r="E37" s="32" t="s">
        <v>35</v>
      </c>
      <c r="F37" s="32" t="s">
        <v>36</v>
      </c>
      <c r="G37" s="32" t="s">
        <v>235</v>
      </c>
      <c r="H37" s="33" t="s">
        <v>236</v>
      </c>
      <c r="I37" s="32" t="s">
        <v>70</v>
      </c>
      <c r="J37" s="32">
        <v>21.721</v>
      </c>
      <c r="K37" s="46">
        <f t="shared" si="3"/>
        <v>2606.555</v>
      </c>
      <c r="L37" s="46">
        <f t="shared" si="4"/>
        <v>2606.555</v>
      </c>
      <c r="M37" s="32">
        <v>2606.555</v>
      </c>
      <c r="N37" s="45"/>
      <c r="O37" s="45"/>
      <c r="P37" s="45"/>
      <c r="Q37" s="45"/>
      <c r="R37" s="45"/>
      <c r="S37" s="45"/>
      <c r="T37" s="45"/>
      <c r="U37" s="45"/>
      <c r="V37" s="32" t="s">
        <v>71</v>
      </c>
      <c r="W37" s="32" t="s">
        <v>72</v>
      </c>
      <c r="X37" s="33" t="s">
        <v>237</v>
      </c>
      <c r="Y37" s="32" t="s">
        <v>43</v>
      </c>
      <c r="Z37" s="32" t="s">
        <v>44</v>
      </c>
      <c r="AA37" s="54"/>
    </row>
    <row r="38" s="23" customFormat="1" ht="112" customHeight="1" spans="1:27">
      <c r="A38" s="32">
        <v>32</v>
      </c>
      <c r="B38" s="40" t="s">
        <v>217</v>
      </c>
      <c r="C38" s="32" t="s">
        <v>238</v>
      </c>
      <c r="D38" s="32" t="s">
        <v>34</v>
      </c>
      <c r="E38" s="32" t="s">
        <v>35</v>
      </c>
      <c r="F38" s="32" t="s">
        <v>36</v>
      </c>
      <c r="G38" s="32" t="s">
        <v>239</v>
      </c>
      <c r="H38" s="33" t="s">
        <v>240</v>
      </c>
      <c r="I38" s="32" t="s">
        <v>70</v>
      </c>
      <c r="J38" s="32">
        <v>23.96</v>
      </c>
      <c r="K38" s="46">
        <f t="shared" si="3"/>
        <v>2875.2</v>
      </c>
      <c r="L38" s="46">
        <f t="shared" si="4"/>
        <v>2875.2</v>
      </c>
      <c r="M38" s="32">
        <v>2875.2</v>
      </c>
      <c r="N38" s="45"/>
      <c r="O38" s="45"/>
      <c r="P38" s="45"/>
      <c r="Q38" s="45"/>
      <c r="R38" s="45"/>
      <c r="S38" s="45"/>
      <c r="T38" s="45"/>
      <c r="U38" s="45"/>
      <c r="V38" s="32" t="s">
        <v>71</v>
      </c>
      <c r="W38" s="32" t="s">
        <v>72</v>
      </c>
      <c r="X38" s="33" t="s">
        <v>241</v>
      </c>
      <c r="Y38" s="32" t="s">
        <v>43</v>
      </c>
      <c r="Z38" s="32" t="s">
        <v>44</v>
      </c>
      <c r="AA38" s="54"/>
    </row>
    <row r="39" s="23" customFormat="1" ht="78" customHeight="1" spans="1:27">
      <c r="A39" s="32">
        <v>33</v>
      </c>
      <c r="B39" s="40" t="s">
        <v>217</v>
      </c>
      <c r="C39" s="32" t="s">
        <v>242</v>
      </c>
      <c r="D39" s="32" t="s">
        <v>34</v>
      </c>
      <c r="E39" s="32" t="s">
        <v>67</v>
      </c>
      <c r="F39" s="32" t="s">
        <v>36</v>
      </c>
      <c r="G39" s="32" t="s">
        <v>243</v>
      </c>
      <c r="H39" s="33" t="s">
        <v>244</v>
      </c>
      <c r="I39" s="32" t="s">
        <v>70</v>
      </c>
      <c r="J39" s="32">
        <v>11.5</v>
      </c>
      <c r="K39" s="46">
        <f t="shared" si="3"/>
        <v>1380</v>
      </c>
      <c r="L39" s="46">
        <f t="shared" si="4"/>
        <v>1380</v>
      </c>
      <c r="M39" s="32">
        <v>1380</v>
      </c>
      <c r="N39" s="45"/>
      <c r="O39" s="45"/>
      <c r="P39" s="45"/>
      <c r="Q39" s="45"/>
      <c r="R39" s="45"/>
      <c r="S39" s="45"/>
      <c r="T39" s="45"/>
      <c r="U39" s="45"/>
      <c r="V39" s="32" t="s">
        <v>71</v>
      </c>
      <c r="W39" s="32" t="s">
        <v>72</v>
      </c>
      <c r="X39" s="33" t="s">
        <v>245</v>
      </c>
      <c r="Y39" s="32" t="s">
        <v>43</v>
      </c>
      <c r="Z39" s="32" t="s">
        <v>44</v>
      </c>
      <c r="AA39" s="54"/>
    </row>
    <row r="40" s="23" customFormat="1" ht="95" customHeight="1" spans="1:27">
      <c r="A40" s="32">
        <v>34</v>
      </c>
      <c r="B40" s="40" t="s">
        <v>246</v>
      </c>
      <c r="C40" s="34" t="s">
        <v>247</v>
      </c>
      <c r="D40" s="34" t="s">
        <v>92</v>
      </c>
      <c r="E40" s="34" t="s">
        <v>248</v>
      </c>
      <c r="F40" s="34" t="s">
        <v>36</v>
      </c>
      <c r="G40" s="34" t="s">
        <v>249</v>
      </c>
      <c r="H40" s="41" t="s">
        <v>250</v>
      </c>
      <c r="I40" s="34" t="s">
        <v>70</v>
      </c>
      <c r="J40" s="34">
        <v>74.941</v>
      </c>
      <c r="K40" s="46">
        <f t="shared" si="3"/>
        <v>605</v>
      </c>
      <c r="L40" s="46">
        <f t="shared" si="4"/>
        <v>605</v>
      </c>
      <c r="M40" s="49">
        <v>605</v>
      </c>
      <c r="N40" s="49"/>
      <c r="O40" s="49"/>
      <c r="P40" s="50"/>
      <c r="Q40" s="50"/>
      <c r="R40" s="50"/>
      <c r="S40" s="49"/>
      <c r="T40" s="49"/>
      <c r="U40" s="34"/>
      <c r="V40" s="34" t="s">
        <v>71</v>
      </c>
      <c r="W40" s="34" t="s">
        <v>72</v>
      </c>
      <c r="X40" s="41" t="s">
        <v>251</v>
      </c>
      <c r="Y40" s="32" t="s">
        <v>43</v>
      </c>
      <c r="Z40" s="32" t="s">
        <v>44</v>
      </c>
      <c r="AA40" s="54"/>
    </row>
    <row r="41" s="23" customFormat="1" ht="127" customHeight="1" spans="1:27">
      <c r="A41" s="32">
        <v>35</v>
      </c>
      <c r="B41" s="40" t="s">
        <v>246</v>
      </c>
      <c r="C41" s="34" t="s">
        <v>252</v>
      </c>
      <c r="D41" s="34" t="s">
        <v>92</v>
      </c>
      <c r="E41" s="34" t="s">
        <v>248</v>
      </c>
      <c r="F41" s="34" t="s">
        <v>36</v>
      </c>
      <c r="G41" s="34" t="s">
        <v>253</v>
      </c>
      <c r="H41" s="41" t="s">
        <v>254</v>
      </c>
      <c r="I41" s="34" t="s">
        <v>70</v>
      </c>
      <c r="J41" s="34">
        <v>100</v>
      </c>
      <c r="K41" s="46">
        <f t="shared" si="3"/>
        <v>212.5</v>
      </c>
      <c r="L41" s="46">
        <f t="shared" si="4"/>
        <v>212.5</v>
      </c>
      <c r="M41" s="49">
        <v>212.5</v>
      </c>
      <c r="N41" s="49"/>
      <c r="O41" s="49"/>
      <c r="P41" s="50"/>
      <c r="Q41" s="50"/>
      <c r="R41" s="50"/>
      <c r="S41" s="49"/>
      <c r="T41" s="49"/>
      <c r="U41" s="34"/>
      <c r="V41" s="34" t="s">
        <v>71</v>
      </c>
      <c r="W41" s="34" t="s">
        <v>72</v>
      </c>
      <c r="X41" s="41" t="s">
        <v>255</v>
      </c>
      <c r="Y41" s="32" t="s">
        <v>43</v>
      </c>
      <c r="Z41" s="32" t="s">
        <v>44</v>
      </c>
      <c r="AA41" s="54"/>
    </row>
    <row r="42" s="23" customFormat="1" ht="88" customHeight="1" spans="1:27">
      <c r="A42" s="32">
        <v>36</v>
      </c>
      <c r="B42" s="40" t="s">
        <v>256</v>
      </c>
      <c r="C42" s="34" t="s">
        <v>257</v>
      </c>
      <c r="D42" s="32" t="s">
        <v>34</v>
      </c>
      <c r="E42" s="32" t="s">
        <v>258</v>
      </c>
      <c r="F42" s="32" t="s">
        <v>36</v>
      </c>
      <c r="G42" s="34" t="s">
        <v>259</v>
      </c>
      <c r="H42" s="41" t="s">
        <v>260</v>
      </c>
      <c r="I42" s="32" t="s">
        <v>39</v>
      </c>
      <c r="J42" s="32">
        <v>1</v>
      </c>
      <c r="K42" s="46">
        <f t="shared" si="3"/>
        <v>130</v>
      </c>
      <c r="L42" s="46">
        <f t="shared" si="4"/>
        <v>130</v>
      </c>
      <c r="M42" s="34">
        <v>130</v>
      </c>
      <c r="N42" s="45"/>
      <c r="O42" s="45"/>
      <c r="P42" s="45"/>
      <c r="Q42" s="45"/>
      <c r="R42" s="45"/>
      <c r="S42" s="45"/>
      <c r="T42" s="45"/>
      <c r="U42" s="45"/>
      <c r="V42" s="32" t="s">
        <v>261</v>
      </c>
      <c r="W42" s="34" t="s">
        <v>262</v>
      </c>
      <c r="X42" s="33" t="s">
        <v>263</v>
      </c>
      <c r="Y42" s="32" t="s">
        <v>43</v>
      </c>
      <c r="Z42" s="32" t="s">
        <v>44</v>
      </c>
      <c r="AA42" s="54"/>
    </row>
    <row r="43" s="23" customFormat="1" ht="48" spans="1:27">
      <c r="A43" s="32">
        <v>37</v>
      </c>
      <c r="B43" s="40" t="s">
        <v>264</v>
      </c>
      <c r="C43" s="34" t="s">
        <v>265</v>
      </c>
      <c r="D43" s="32" t="s">
        <v>34</v>
      </c>
      <c r="E43" s="32" t="s">
        <v>258</v>
      </c>
      <c r="F43" s="32" t="s">
        <v>36</v>
      </c>
      <c r="G43" s="32" t="s">
        <v>266</v>
      </c>
      <c r="H43" s="41" t="s">
        <v>267</v>
      </c>
      <c r="I43" s="34" t="s">
        <v>39</v>
      </c>
      <c r="J43" s="34">
        <v>1</v>
      </c>
      <c r="K43" s="46">
        <f t="shared" si="3"/>
        <v>396</v>
      </c>
      <c r="L43" s="46">
        <f t="shared" si="4"/>
        <v>396</v>
      </c>
      <c r="M43" s="34">
        <v>396</v>
      </c>
      <c r="N43" s="49"/>
      <c r="O43" s="49"/>
      <c r="P43" s="49"/>
      <c r="Q43" s="49"/>
      <c r="R43" s="49"/>
      <c r="S43" s="49"/>
      <c r="T43" s="49"/>
      <c r="U43" s="49"/>
      <c r="V43" s="32" t="s">
        <v>261</v>
      </c>
      <c r="W43" s="34" t="s">
        <v>262</v>
      </c>
      <c r="X43" s="41" t="s">
        <v>268</v>
      </c>
      <c r="Y43" s="32" t="s">
        <v>43</v>
      </c>
      <c r="Z43" s="32" t="s">
        <v>44</v>
      </c>
      <c r="AA43" s="54"/>
    </row>
    <row r="44" s="23" customFormat="1" ht="98" customHeight="1" spans="1:27">
      <c r="A44" s="32">
        <v>38</v>
      </c>
      <c r="B44" s="40" t="s">
        <v>269</v>
      </c>
      <c r="C44" s="34" t="s">
        <v>270</v>
      </c>
      <c r="D44" s="32" t="s">
        <v>34</v>
      </c>
      <c r="E44" s="32" t="s">
        <v>35</v>
      </c>
      <c r="F44" s="32" t="s">
        <v>36</v>
      </c>
      <c r="G44" s="32" t="s">
        <v>271</v>
      </c>
      <c r="H44" s="41" t="s">
        <v>272</v>
      </c>
      <c r="I44" s="34" t="s">
        <v>273</v>
      </c>
      <c r="J44" s="34">
        <v>0.323</v>
      </c>
      <c r="K44" s="46">
        <f t="shared" si="3"/>
        <v>668</v>
      </c>
      <c r="L44" s="46">
        <f t="shared" si="4"/>
        <v>668</v>
      </c>
      <c r="M44" s="34">
        <v>668</v>
      </c>
      <c r="N44" s="49"/>
      <c r="O44" s="49"/>
      <c r="P44" s="49"/>
      <c r="Q44" s="49"/>
      <c r="R44" s="49"/>
      <c r="S44" s="49"/>
      <c r="T44" s="49"/>
      <c r="U44" s="49"/>
      <c r="V44" s="32" t="s">
        <v>274</v>
      </c>
      <c r="W44" s="54" t="s">
        <v>275</v>
      </c>
      <c r="X44" s="41" t="s">
        <v>276</v>
      </c>
      <c r="Y44" s="32" t="s">
        <v>43</v>
      </c>
      <c r="Z44" s="32" t="s">
        <v>44</v>
      </c>
      <c r="AA44" s="54"/>
    </row>
    <row r="45" s="23" customFormat="1" ht="109" customHeight="1" spans="1:27">
      <c r="A45" s="32">
        <v>39</v>
      </c>
      <c r="B45" s="40" t="s">
        <v>277</v>
      </c>
      <c r="C45" s="34" t="s">
        <v>278</v>
      </c>
      <c r="D45" s="32" t="s">
        <v>34</v>
      </c>
      <c r="E45" s="32" t="s">
        <v>35</v>
      </c>
      <c r="F45" s="32" t="s">
        <v>36</v>
      </c>
      <c r="G45" s="32" t="s">
        <v>279</v>
      </c>
      <c r="H45" s="41" t="s">
        <v>280</v>
      </c>
      <c r="I45" s="34" t="s">
        <v>273</v>
      </c>
      <c r="J45" s="34">
        <v>0.0765</v>
      </c>
      <c r="K45" s="46">
        <f t="shared" si="3"/>
        <v>122.4</v>
      </c>
      <c r="L45" s="46">
        <f t="shared" si="4"/>
        <v>122.4</v>
      </c>
      <c r="M45" s="34">
        <v>122.4</v>
      </c>
      <c r="N45" s="49"/>
      <c r="O45" s="49"/>
      <c r="P45" s="49"/>
      <c r="Q45" s="49"/>
      <c r="R45" s="49"/>
      <c r="S45" s="49"/>
      <c r="T45" s="49"/>
      <c r="U45" s="49"/>
      <c r="V45" s="32" t="s">
        <v>119</v>
      </c>
      <c r="W45" s="34" t="s">
        <v>120</v>
      </c>
      <c r="X45" s="41" t="s">
        <v>281</v>
      </c>
      <c r="Y45" s="32" t="s">
        <v>43</v>
      </c>
      <c r="Z45" s="32" t="s">
        <v>44</v>
      </c>
      <c r="AA45" s="54"/>
    </row>
    <row r="46" s="23" customFormat="1" ht="71" customHeight="1" spans="1:27">
      <c r="A46" s="32">
        <v>40</v>
      </c>
      <c r="B46" s="40" t="s">
        <v>282</v>
      </c>
      <c r="C46" s="34" t="s">
        <v>283</v>
      </c>
      <c r="D46" s="34" t="s">
        <v>34</v>
      </c>
      <c r="E46" s="34" t="s">
        <v>35</v>
      </c>
      <c r="F46" s="42" t="s">
        <v>284</v>
      </c>
      <c r="G46" s="34" t="s">
        <v>285</v>
      </c>
      <c r="H46" s="42" t="s">
        <v>286</v>
      </c>
      <c r="I46" s="34" t="s">
        <v>39</v>
      </c>
      <c r="J46" s="34">
        <v>1660</v>
      </c>
      <c r="K46" s="46">
        <f t="shared" ref="K46:K71" si="5">L46+S46+T46+U46</f>
        <v>177.62</v>
      </c>
      <c r="L46" s="46">
        <f t="shared" si="4"/>
        <v>177.62</v>
      </c>
      <c r="M46" s="34">
        <v>177.62</v>
      </c>
      <c r="N46" s="34"/>
      <c r="O46" s="34"/>
      <c r="P46" s="50"/>
      <c r="Q46" s="50"/>
      <c r="R46" s="50"/>
      <c r="S46" s="50"/>
      <c r="T46" s="50"/>
      <c r="U46" s="50"/>
      <c r="V46" s="32" t="s">
        <v>287</v>
      </c>
      <c r="W46" s="32" t="s">
        <v>288</v>
      </c>
      <c r="X46" s="41" t="s">
        <v>289</v>
      </c>
      <c r="Y46" s="32" t="s">
        <v>43</v>
      </c>
      <c r="Z46" s="32" t="s">
        <v>44</v>
      </c>
      <c r="AA46" s="54"/>
    </row>
    <row r="47" s="23" customFormat="1" ht="122" customHeight="1" spans="1:27">
      <c r="A47" s="32">
        <v>41</v>
      </c>
      <c r="B47" s="40" t="s">
        <v>290</v>
      </c>
      <c r="C47" s="32" t="s">
        <v>291</v>
      </c>
      <c r="D47" s="32" t="s">
        <v>92</v>
      </c>
      <c r="E47" s="32" t="s">
        <v>103</v>
      </c>
      <c r="F47" s="32" t="s">
        <v>36</v>
      </c>
      <c r="G47" s="34" t="s">
        <v>292</v>
      </c>
      <c r="H47" s="42" t="s">
        <v>293</v>
      </c>
      <c r="I47" s="32" t="s">
        <v>70</v>
      </c>
      <c r="J47" s="34">
        <v>23</v>
      </c>
      <c r="K47" s="46">
        <f t="shared" si="5"/>
        <v>850.5</v>
      </c>
      <c r="L47" s="46">
        <f t="shared" si="4"/>
        <v>850.5</v>
      </c>
      <c r="M47" s="34">
        <v>850.5</v>
      </c>
      <c r="N47" s="34"/>
      <c r="O47" s="34"/>
      <c r="P47" s="50"/>
      <c r="Q47" s="50"/>
      <c r="R47" s="50"/>
      <c r="S47" s="50"/>
      <c r="T47" s="50"/>
      <c r="U47" s="50"/>
      <c r="V47" s="32" t="s">
        <v>112</v>
      </c>
      <c r="W47" s="32" t="s">
        <v>113</v>
      </c>
      <c r="X47" s="41" t="s">
        <v>294</v>
      </c>
      <c r="Y47" s="32" t="s">
        <v>43</v>
      </c>
      <c r="Z47" s="32" t="s">
        <v>44</v>
      </c>
      <c r="AA47" s="54"/>
    </row>
    <row r="48" s="23" customFormat="1" ht="121" customHeight="1" spans="1:27">
      <c r="A48" s="32">
        <v>42</v>
      </c>
      <c r="B48" s="40" t="s">
        <v>290</v>
      </c>
      <c r="C48" s="32" t="s">
        <v>295</v>
      </c>
      <c r="D48" s="32" t="s">
        <v>92</v>
      </c>
      <c r="E48" s="32" t="s">
        <v>103</v>
      </c>
      <c r="F48" s="32" t="s">
        <v>36</v>
      </c>
      <c r="G48" s="32" t="s">
        <v>296</v>
      </c>
      <c r="H48" s="42" t="s">
        <v>297</v>
      </c>
      <c r="I48" s="32" t="s">
        <v>70</v>
      </c>
      <c r="J48" s="32">
        <v>31.34</v>
      </c>
      <c r="K48" s="46">
        <f t="shared" si="5"/>
        <v>1294.89</v>
      </c>
      <c r="L48" s="46">
        <f t="shared" si="4"/>
        <v>1294.89</v>
      </c>
      <c r="M48" s="32">
        <v>1294.89</v>
      </c>
      <c r="N48" s="32"/>
      <c r="O48" s="32"/>
      <c r="P48" s="32"/>
      <c r="Q48" s="32"/>
      <c r="R48" s="32"/>
      <c r="S48" s="32"/>
      <c r="T48" s="32"/>
      <c r="U48" s="32"/>
      <c r="V48" s="32" t="s">
        <v>145</v>
      </c>
      <c r="W48" s="32" t="s">
        <v>146</v>
      </c>
      <c r="X48" s="39" t="s">
        <v>298</v>
      </c>
      <c r="Y48" s="32" t="s">
        <v>43</v>
      </c>
      <c r="Z48" s="32" t="s">
        <v>44</v>
      </c>
      <c r="AA48" s="54"/>
    </row>
    <row r="49" s="23" customFormat="1" ht="123" customHeight="1" spans="1:27">
      <c r="A49" s="32">
        <v>43</v>
      </c>
      <c r="B49" s="40" t="s">
        <v>290</v>
      </c>
      <c r="C49" s="32" t="s">
        <v>299</v>
      </c>
      <c r="D49" s="32" t="s">
        <v>92</v>
      </c>
      <c r="E49" s="32" t="s">
        <v>103</v>
      </c>
      <c r="F49" s="32" t="s">
        <v>36</v>
      </c>
      <c r="G49" s="34" t="s">
        <v>300</v>
      </c>
      <c r="H49" s="42" t="s">
        <v>301</v>
      </c>
      <c r="I49" s="32" t="s">
        <v>70</v>
      </c>
      <c r="J49" s="34">
        <v>21.5</v>
      </c>
      <c r="K49" s="46">
        <f t="shared" si="5"/>
        <v>1095.25</v>
      </c>
      <c r="L49" s="46">
        <f t="shared" si="4"/>
        <v>1095.25</v>
      </c>
      <c r="M49" s="34">
        <v>1095.25</v>
      </c>
      <c r="N49" s="34"/>
      <c r="O49" s="34"/>
      <c r="P49" s="50"/>
      <c r="Q49" s="50"/>
      <c r="R49" s="50"/>
      <c r="S49" s="50"/>
      <c r="T49" s="50"/>
      <c r="U49" s="50"/>
      <c r="V49" s="32" t="s">
        <v>302</v>
      </c>
      <c r="W49" s="32" t="s">
        <v>303</v>
      </c>
      <c r="X49" s="41" t="s">
        <v>304</v>
      </c>
      <c r="Y49" s="32" t="s">
        <v>43</v>
      </c>
      <c r="Z49" s="32" t="s">
        <v>44</v>
      </c>
      <c r="AA49" s="54"/>
    </row>
    <row r="50" s="23" customFormat="1" ht="121" customHeight="1" spans="1:27">
      <c r="A50" s="32">
        <v>44</v>
      </c>
      <c r="B50" s="40" t="s">
        <v>290</v>
      </c>
      <c r="C50" s="32" t="s">
        <v>305</v>
      </c>
      <c r="D50" s="32" t="s">
        <v>92</v>
      </c>
      <c r="E50" s="32" t="s">
        <v>103</v>
      </c>
      <c r="F50" s="32" t="s">
        <v>36</v>
      </c>
      <c r="G50" s="34" t="s">
        <v>306</v>
      </c>
      <c r="H50" s="42" t="s">
        <v>307</v>
      </c>
      <c r="I50" s="32" t="s">
        <v>70</v>
      </c>
      <c r="J50" s="34">
        <v>20.5</v>
      </c>
      <c r="K50" s="46">
        <f t="shared" si="5"/>
        <v>981.75</v>
      </c>
      <c r="L50" s="46">
        <f t="shared" si="4"/>
        <v>981.75</v>
      </c>
      <c r="M50" s="34">
        <v>981.75</v>
      </c>
      <c r="N50" s="34"/>
      <c r="O50" s="34"/>
      <c r="P50" s="50"/>
      <c r="Q50" s="50"/>
      <c r="R50" s="50"/>
      <c r="S50" s="50"/>
      <c r="T50" s="50"/>
      <c r="U50" s="50"/>
      <c r="V50" s="32" t="s">
        <v>308</v>
      </c>
      <c r="W50" s="32" t="s">
        <v>309</v>
      </c>
      <c r="X50" s="41" t="s">
        <v>310</v>
      </c>
      <c r="Y50" s="32" t="s">
        <v>43</v>
      </c>
      <c r="Z50" s="32" t="s">
        <v>44</v>
      </c>
      <c r="AA50" s="54"/>
    </row>
    <row r="51" s="23" customFormat="1" ht="110" customHeight="1" spans="1:27">
      <c r="A51" s="32">
        <v>45</v>
      </c>
      <c r="B51" s="40" t="s">
        <v>290</v>
      </c>
      <c r="C51" s="32" t="s">
        <v>311</v>
      </c>
      <c r="D51" s="32" t="s">
        <v>92</v>
      </c>
      <c r="E51" s="32" t="s">
        <v>103</v>
      </c>
      <c r="F51" s="32" t="s">
        <v>36</v>
      </c>
      <c r="G51" s="34" t="s">
        <v>312</v>
      </c>
      <c r="H51" s="42" t="s">
        <v>313</v>
      </c>
      <c r="I51" s="32" t="s">
        <v>70</v>
      </c>
      <c r="J51" s="34">
        <v>10.8</v>
      </c>
      <c r="K51" s="46">
        <f t="shared" si="5"/>
        <v>604</v>
      </c>
      <c r="L51" s="46">
        <f t="shared" si="4"/>
        <v>604</v>
      </c>
      <c r="M51" s="34">
        <v>604</v>
      </c>
      <c r="N51" s="34"/>
      <c r="O51" s="34"/>
      <c r="P51" s="50"/>
      <c r="Q51" s="50"/>
      <c r="R51" s="50"/>
      <c r="S51" s="50"/>
      <c r="T51" s="50"/>
      <c r="U51" s="50"/>
      <c r="V51" s="32" t="s">
        <v>314</v>
      </c>
      <c r="W51" s="32" t="s">
        <v>315</v>
      </c>
      <c r="X51" s="41" t="s">
        <v>316</v>
      </c>
      <c r="Y51" s="32" t="s">
        <v>43</v>
      </c>
      <c r="Z51" s="32" t="s">
        <v>44</v>
      </c>
      <c r="AA51" s="54"/>
    </row>
    <row r="52" s="23" customFormat="1" ht="118" customHeight="1" spans="1:27">
      <c r="A52" s="32">
        <v>46</v>
      </c>
      <c r="B52" s="40" t="s">
        <v>290</v>
      </c>
      <c r="C52" s="32" t="s">
        <v>317</v>
      </c>
      <c r="D52" s="32" t="s">
        <v>92</v>
      </c>
      <c r="E52" s="32" t="s">
        <v>103</v>
      </c>
      <c r="F52" s="32" t="s">
        <v>36</v>
      </c>
      <c r="G52" s="34" t="s">
        <v>318</v>
      </c>
      <c r="H52" s="42" t="s">
        <v>319</v>
      </c>
      <c r="I52" s="32" t="s">
        <v>70</v>
      </c>
      <c r="J52" s="34">
        <v>8</v>
      </c>
      <c r="K52" s="46">
        <f t="shared" si="5"/>
        <v>592</v>
      </c>
      <c r="L52" s="46">
        <f t="shared" si="4"/>
        <v>592</v>
      </c>
      <c r="M52" s="34">
        <v>592</v>
      </c>
      <c r="N52" s="34"/>
      <c r="O52" s="34"/>
      <c r="P52" s="50"/>
      <c r="Q52" s="50"/>
      <c r="R52" s="50"/>
      <c r="S52" s="50"/>
      <c r="T52" s="50"/>
      <c r="U52" s="50"/>
      <c r="V52" s="32" t="s">
        <v>320</v>
      </c>
      <c r="W52" s="32" t="s">
        <v>321</v>
      </c>
      <c r="X52" s="41" t="s">
        <v>322</v>
      </c>
      <c r="Y52" s="32" t="s">
        <v>43</v>
      </c>
      <c r="Z52" s="32" t="s">
        <v>44</v>
      </c>
      <c r="AA52" s="54"/>
    </row>
    <row r="53" s="23" customFormat="1" ht="124" customHeight="1" spans="1:27">
      <c r="A53" s="32">
        <v>47</v>
      </c>
      <c r="B53" s="40" t="s">
        <v>290</v>
      </c>
      <c r="C53" s="32" t="s">
        <v>323</v>
      </c>
      <c r="D53" s="32" t="s">
        <v>92</v>
      </c>
      <c r="E53" s="32" t="s">
        <v>103</v>
      </c>
      <c r="F53" s="32" t="s">
        <v>36</v>
      </c>
      <c r="G53" s="32" t="s">
        <v>324</v>
      </c>
      <c r="H53" s="42" t="s">
        <v>325</v>
      </c>
      <c r="I53" s="32" t="s">
        <v>70</v>
      </c>
      <c r="J53" s="32">
        <v>9.5</v>
      </c>
      <c r="K53" s="46">
        <f t="shared" si="5"/>
        <v>510.5</v>
      </c>
      <c r="L53" s="46">
        <f t="shared" si="4"/>
        <v>510.5</v>
      </c>
      <c r="M53" s="32">
        <v>510.5</v>
      </c>
      <c r="N53" s="32"/>
      <c r="O53" s="32"/>
      <c r="P53" s="32"/>
      <c r="Q53" s="32"/>
      <c r="R53" s="32"/>
      <c r="S53" s="32"/>
      <c r="T53" s="32"/>
      <c r="U53" s="32"/>
      <c r="V53" s="32" t="s">
        <v>53</v>
      </c>
      <c r="W53" s="32" t="s">
        <v>106</v>
      </c>
      <c r="X53" s="39" t="s">
        <v>326</v>
      </c>
      <c r="Y53" s="32" t="s">
        <v>43</v>
      </c>
      <c r="Z53" s="32" t="s">
        <v>44</v>
      </c>
      <c r="AA53" s="54"/>
    </row>
    <row r="54" s="23" customFormat="1" ht="87" customHeight="1" spans="1:27">
      <c r="A54" s="32">
        <v>48</v>
      </c>
      <c r="B54" s="40" t="s">
        <v>290</v>
      </c>
      <c r="C54" s="32" t="s">
        <v>327</v>
      </c>
      <c r="D54" s="32" t="s">
        <v>92</v>
      </c>
      <c r="E54" s="32" t="s">
        <v>103</v>
      </c>
      <c r="F54" s="32" t="s">
        <v>36</v>
      </c>
      <c r="G54" s="34" t="s">
        <v>328</v>
      </c>
      <c r="H54" s="42" t="s">
        <v>329</v>
      </c>
      <c r="I54" s="32" t="s">
        <v>70</v>
      </c>
      <c r="J54" s="34">
        <v>12.9</v>
      </c>
      <c r="K54" s="46">
        <f t="shared" si="5"/>
        <v>399.1</v>
      </c>
      <c r="L54" s="46">
        <f t="shared" si="4"/>
        <v>399.1</v>
      </c>
      <c r="M54" s="34">
        <v>399.1</v>
      </c>
      <c r="N54" s="34"/>
      <c r="O54" s="34"/>
      <c r="P54" s="50"/>
      <c r="Q54" s="50"/>
      <c r="R54" s="50"/>
      <c r="S54" s="50"/>
      <c r="T54" s="50"/>
      <c r="U54" s="50"/>
      <c r="V54" s="32" t="s">
        <v>164</v>
      </c>
      <c r="W54" s="32" t="s">
        <v>165</v>
      </c>
      <c r="X54" s="41" t="s">
        <v>330</v>
      </c>
      <c r="Y54" s="32" t="s">
        <v>43</v>
      </c>
      <c r="Z54" s="32" t="s">
        <v>44</v>
      </c>
      <c r="AA54" s="54"/>
    </row>
    <row r="55" s="23" customFormat="1" ht="114" customHeight="1" spans="1:27">
      <c r="A55" s="32">
        <v>49</v>
      </c>
      <c r="B55" s="40" t="s">
        <v>290</v>
      </c>
      <c r="C55" s="32" t="s">
        <v>331</v>
      </c>
      <c r="D55" s="32" t="s">
        <v>92</v>
      </c>
      <c r="E55" s="32" t="s">
        <v>103</v>
      </c>
      <c r="F55" s="32" t="s">
        <v>36</v>
      </c>
      <c r="G55" s="34" t="s">
        <v>332</v>
      </c>
      <c r="H55" s="42" t="s">
        <v>333</v>
      </c>
      <c r="I55" s="32" t="s">
        <v>70</v>
      </c>
      <c r="J55" s="34">
        <v>2.7</v>
      </c>
      <c r="K55" s="46">
        <f t="shared" si="5"/>
        <v>369.1</v>
      </c>
      <c r="L55" s="46">
        <f t="shared" si="4"/>
        <v>369.1</v>
      </c>
      <c r="M55" s="34">
        <v>369.1</v>
      </c>
      <c r="N55" s="34"/>
      <c r="O55" s="34"/>
      <c r="P55" s="50"/>
      <c r="Q55" s="50"/>
      <c r="R55" s="50"/>
      <c r="S55" s="50"/>
      <c r="T55" s="50"/>
      <c r="U55" s="50"/>
      <c r="V55" s="32" t="s">
        <v>119</v>
      </c>
      <c r="W55" s="34" t="s">
        <v>120</v>
      </c>
      <c r="X55" s="41" t="s">
        <v>334</v>
      </c>
      <c r="Y55" s="32" t="s">
        <v>43</v>
      </c>
      <c r="Z55" s="32" t="s">
        <v>44</v>
      </c>
      <c r="AA55" s="54"/>
    </row>
    <row r="56" s="23" customFormat="1" ht="96" customHeight="1" spans="1:27">
      <c r="A56" s="32">
        <v>50</v>
      </c>
      <c r="B56" s="40" t="s">
        <v>290</v>
      </c>
      <c r="C56" s="32" t="s">
        <v>335</v>
      </c>
      <c r="D56" s="32" t="s">
        <v>92</v>
      </c>
      <c r="E56" s="32" t="s">
        <v>103</v>
      </c>
      <c r="F56" s="32" t="s">
        <v>36</v>
      </c>
      <c r="G56" s="34" t="s">
        <v>336</v>
      </c>
      <c r="H56" s="42" t="s">
        <v>337</v>
      </c>
      <c r="I56" s="32" t="s">
        <v>39</v>
      </c>
      <c r="J56" s="34">
        <v>2</v>
      </c>
      <c r="K56" s="46">
        <f t="shared" si="5"/>
        <v>90</v>
      </c>
      <c r="L56" s="46">
        <f t="shared" si="4"/>
        <v>90</v>
      </c>
      <c r="M56" s="34">
        <v>90</v>
      </c>
      <c r="N56" s="34"/>
      <c r="O56" s="34"/>
      <c r="P56" s="50"/>
      <c r="Q56" s="50"/>
      <c r="R56" s="50"/>
      <c r="S56" s="50"/>
      <c r="T56" s="50"/>
      <c r="U56" s="50"/>
      <c r="V56" s="32" t="s">
        <v>176</v>
      </c>
      <c r="W56" s="32" t="s">
        <v>177</v>
      </c>
      <c r="X56" s="41" t="s">
        <v>338</v>
      </c>
      <c r="Y56" s="32" t="s">
        <v>43</v>
      </c>
      <c r="Z56" s="32" t="s">
        <v>44</v>
      </c>
      <c r="AA56" s="54"/>
    </row>
    <row r="57" s="23" customFormat="1" ht="115" customHeight="1" spans="1:27">
      <c r="A57" s="32">
        <v>51</v>
      </c>
      <c r="B57" s="40" t="s">
        <v>290</v>
      </c>
      <c r="C57" s="32" t="s">
        <v>339</v>
      </c>
      <c r="D57" s="32" t="s">
        <v>92</v>
      </c>
      <c r="E57" s="32" t="s">
        <v>103</v>
      </c>
      <c r="F57" s="32" t="s">
        <v>36</v>
      </c>
      <c r="G57" s="34" t="s">
        <v>340</v>
      </c>
      <c r="H57" s="42" t="s">
        <v>341</v>
      </c>
      <c r="I57" s="32" t="s">
        <v>70</v>
      </c>
      <c r="J57" s="34">
        <v>10</v>
      </c>
      <c r="K57" s="46">
        <f t="shared" si="5"/>
        <v>430</v>
      </c>
      <c r="L57" s="46">
        <f t="shared" si="4"/>
        <v>430</v>
      </c>
      <c r="M57" s="34">
        <v>430</v>
      </c>
      <c r="N57" s="34"/>
      <c r="O57" s="34"/>
      <c r="P57" s="50"/>
      <c r="Q57" s="50"/>
      <c r="R57" s="50"/>
      <c r="S57" s="50"/>
      <c r="T57" s="50"/>
      <c r="U57" s="50"/>
      <c r="V57" s="32" t="s">
        <v>157</v>
      </c>
      <c r="W57" s="34" t="s">
        <v>158</v>
      </c>
      <c r="X57" s="41" t="s">
        <v>342</v>
      </c>
      <c r="Y57" s="32" t="s">
        <v>43</v>
      </c>
      <c r="Z57" s="32" t="s">
        <v>44</v>
      </c>
      <c r="AA57" s="54"/>
    </row>
    <row r="58" s="23" customFormat="1" ht="101" customHeight="1" spans="1:27">
      <c r="A58" s="32">
        <v>52</v>
      </c>
      <c r="B58" s="40" t="s">
        <v>290</v>
      </c>
      <c r="C58" s="32" t="s">
        <v>343</v>
      </c>
      <c r="D58" s="32" t="s">
        <v>92</v>
      </c>
      <c r="E58" s="32" t="s">
        <v>103</v>
      </c>
      <c r="F58" s="32" t="s">
        <v>36</v>
      </c>
      <c r="G58" s="34" t="s">
        <v>344</v>
      </c>
      <c r="H58" s="42" t="s">
        <v>345</v>
      </c>
      <c r="I58" s="32" t="s">
        <v>70</v>
      </c>
      <c r="J58" s="34">
        <v>3.8</v>
      </c>
      <c r="K58" s="46">
        <f t="shared" si="5"/>
        <v>150.2</v>
      </c>
      <c r="L58" s="46">
        <f t="shared" si="4"/>
        <v>150.2</v>
      </c>
      <c r="M58" s="34">
        <v>150.2</v>
      </c>
      <c r="N58" s="34"/>
      <c r="O58" s="34"/>
      <c r="P58" s="50"/>
      <c r="Q58" s="50"/>
      <c r="R58" s="50"/>
      <c r="S58" s="50"/>
      <c r="T58" s="50"/>
      <c r="U58" s="50"/>
      <c r="V58" s="32" t="s">
        <v>126</v>
      </c>
      <c r="W58" s="32" t="s">
        <v>127</v>
      </c>
      <c r="X58" s="41" t="s">
        <v>346</v>
      </c>
      <c r="Y58" s="32" t="s">
        <v>43</v>
      </c>
      <c r="Z58" s="32" t="s">
        <v>44</v>
      </c>
      <c r="AA58" s="54"/>
    </row>
    <row r="59" s="23" customFormat="1" ht="103" customHeight="1" spans="1:27">
      <c r="A59" s="32">
        <v>53</v>
      </c>
      <c r="B59" s="40" t="s">
        <v>290</v>
      </c>
      <c r="C59" s="32" t="s">
        <v>347</v>
      </c>
      <c r="D59" s="32" t="s">
        <v>92</v>
      </c>
      <c r="E59" s="32" t="s">
        <v>103</v>
      </c>
      <c r="F59" s="32" t="s">
        <v>36</v>
      </c>
      <c r="G59" s="34" t="s">
        <v>348</v>
      </c>
      <c r="H59" s="42" t="s">
        <v>349</v>
      </c>
      <c r="I59" s="32" t="s">
        <v>70</v>
      </c>
      <c r="J59" s="34">
        <v>2</v>
      </c>
      <c r="K59" s="46">
        <f t="shared" si="5"/>
        <v>243</v>
      </c>
      <c r="L59" s="46">
        <f t="shared" si="4"/>
        <v>243</v>
      </c>
      <c r="M59" s="34">
        <v>243</v>
      </c>
      <c r="N59" s="34"/>
      <c r="O59" s="34"/>
      <c r="P59" s="50"/>
      <c r="Q59" s="50"/>
      <c r="R59" s="50"/>
      <c r="S59" s="50"/>
      <c r="T59" s="50"/>
      <c r="U59" s="50"/>
      <c r="V59" s="32" t="s">
        <v>350</v>
      </c>
      <c r="W59" s="32" t="s">
        <v>351</v>
      </c>
      <c r="X59" s="41" t="s">
        <v>352</v>
      </c>
      <c r="Y59" s="32" t="s">
        <v>43</v>
      </c>
      <c r="Z59" s="32" t="s">
        <v>44</v>
      </c>
      <c r="AA59" s="54"/>
    </row>
    <row r="60" s="23" customFormat="1" ht="106" customHeight="1" spans="1:27">
      <c r="A60" s="32">
        <v>54</v>
      </c>
      <c r="B60" s="40" t="s">
        <v>290</v>
      </c>
      <c r="C60" s="32" t="s">
        <v>353</v>
      </c>
      <c r="D60" s="32" t="s">
        <v>92</v>
      </c>
      <c r="E60" s="32" t="s">
        <v>103</v>
      </c>
      <c r="F60" s="32" t="s">
        <v>36</v>
      </c>
      <c r="G60" s="34" t="s">
        <v>354</v>
      </c>
      <c r="H60" s="42" t="s">
        <v>355</v>
      </c>
      <c r="I60" s="32" t="s">
        <v>70</v>
      </c>
      <c r="J60" s="34">
        <v>5</v>
      </c>
      <c r="K60" s="46">
        <f t="shared" si="5"/>
        <v>250</v>
      </c>
      <c r="L60" s="46">
        <f t="shared" si="4"/>
        <v>250</v>
      </c>
      <c r="M60" s="34">
        <v>250</v>
      </c>
      <c r="N60" s="34"/>
      <c r="O60" s="34"/>
      <c r="P60" s="50"/>
      <c r="Q60" s="50"/>
      <c r="R60" s="50"/>
      <c r="S60" s="50"/>
      <c r="T60" s="50"/>
      <c r="U60" s="50"/>
      <c r="V60" s="32" t="s">
        <v>274</v>
      </c>
      <c r="W60" s="54" t="s">
        <v>275</v>
      </c>
      <c r="X60" s="41" t="s">
        <v>356</v>
      </c>
      <c r="Y60" s="32" t="s">
        <v>43</v>
      </c>
      <c r="Z60" s="32" t="s">
        <v>44</v>
      </c>
      <c r="AA60" s="54"/>
    </row>
    <row r="61" s="23" customFormat="1" ht="76" customHeight="1" spans="1:27">
      <c r="A61" s="32">
        <v>55</v>
      </c>
      <c r="B61" s="40" t="s">
        <v>290</v>
      </c>
      <c r="C61" s="32" t="s">
        <v>357</v>
      </c>
      <c r="D61" s="32" t="s">
        <v>92</v>
      </c>
      <c r="E61" s="32" t="s">
        <v>103</v>
      </c>
      <c r="F61" s="32" t="s">
        <v>36</v>
      </c>
      <c r="G61" s="34" t="s">
        <v>358</v>
      </c>
      <c r="H61" s="42" t="s">
        <v>359</v>
      </c>
      <c r="I61" s="32" t="s">
        <v>70</v>
      </c>
      <c r="J61" s="34">
        <v>5</v>
      </c>
      <c r="K61" s="46">
        <f t="shared" si="5"/>
        <v>195</v>
      </c>
      <c r="L61" s="46">
        <f t="shared" si="4"/>
        <v>195</v>
      </c>
      <c r="M61" s="34">
        <v>195</v>
      </c>
      <c r="N61" s="34"/>
      <c r="O61" s="34"/>
      <c r="P61" s="50"/>
      <c r="Q61" s="50"/>
      <c r="R61" s="50"/>
      <c r="S61" s="50"/>
      <c r="T61" s="50"/>
      <c r="U61" s="50"/>
      <c r="V61" s="32" t="s">
        <v>360</v>
      </c>
      <c r="W61" s="32" t="s">
        <v>361</v>
      </c>
      <c r="X61" s="41" t="s">
        <v>362</v>
      </c>
      <c r="Y61" s="32" t="s">
        <v>43</v>
      </c>
      <c r="Z61" s="32" t="s">
        <v>44</v>
      </c>
      <c r="AA61" s="54"/>
    </row>
    <row r="62" s="23" customFormat="1" ht="67" customHeight="1" spans="1:27">
      <c r="A62" s="32">
        <v>56</v>
      </c>
      <c r="B62" s="40" t="s">
        <v>290</v>
      </c>
      <c r="C62" s="32" t="s">
        <v>363</v>
      </c>
      <c r="D62" s="32" t="s">
        <v>92</v>
      </c>
      <c r="E62" s="32" t="s">
        <v>103</v>
      </c>
      <c r="F62" s="32" t="s">
        <v>36</v>
      </c>
      <c r="G62" s="32" t="s">
        <v>364</v>
      </c>
      <c r="H62" s="42" t="s">
        <v>365</v>
      </c>
      <c r="I62" s="32" t="s">
        <v>39</v>
      </c>
      <c r="J62" s="32">
        <v>3</v>
      </c>
      <c r="K62" s="46">
        <f t="shared" si="5"/>
        <v>135</v>
      </c>
      <c r="L62" s="46">
        <f t="shared" si="4"/>
        <v>135</v>
      </c>
      <c r="M62" s="32">
        <v>135</v>
      </c>
      <c r="N62" s="32"/>
      <c r="O62" s="32"/>
      <c r="P62" s="32"/>
      <c r="Q62" s="32"/>
      <c r="R62" s="32"/>
      <c r="S62" s="32"/>
      <c r="T62" s="32"/>
      <c r="U62" s="32"/>
      <c r="V62" s="32" t="s">
        <v>366</v>
      </c>
      <c r="W62" s="34" t="s">
        <v>367</v>
      </c>
      <c r="X62" s="33" t="s">
        <v>368</v>
      </c>
      <c r="Y62" s="32" t="s">
        <v>43</v>
      </c>
      <c r="Z62" s="32" t="s">
        <v>44</v>
      </c>
      <c r="AA62" s="54"/>
    </row>
    <row r="63" s="23" customFormat="1" ht="67" customHeight="1" spans="1:27">
      <c r="A63" s="32">
        <v>57</v>
      </c>
      <c r="B63" s="40" t="s">
        <v>290</v>
      </c>
      <c r="C63" s="32" t="s">
        <v>369</v>
      </c>
      <c r="D63" s="32" t="s">
        <v>92</v>
      </c>
      <c r="E63" s="32" t="s">
        <v>103</v>
      </c>
      <c r="F63" s="32" t="s">
        <v>36</v>
      </c>
      <c r="G63" s="34" t="s">
        <v>370</v>
      </c>
      <c r="H63" s="42" t="s">
        <v>371</v>
      </c>
      <c r="I63" s="32" t="s">
        <v>70</v>
      </c>
      <c r="J63" s="34">
        <v>3.2</v>
      </c>
      <c r="K63" s="46">
        <f t="shared" si="5"/>
        <v>102.8</v>
      </c>
      <c r="L63" s="46">
        <f t="shared" si="4"/>
        <v>102.8</v>
      </c>
      <c r="M63" s="34">
        <v>102.8</v>
      </c>
      <c r="N63" s="34"/>
      <c r="O63" s="34"/>
      <c r="P63" s="50"/>
      <c r="Q63" s="50"/>
      <c r="R63" s="50"/>
      <c r="S63" s="50"/>
      <c r="T63" s="50"/>
      <c r="U63" s="50"/>
      <c r="V63" s="32" t="s">
        <v>372</v>
      </c>
      <c r="W63" s="32" t="s">
        <v>373</v>
      </c>
      <c r="X63" s="41" t="s">
        <v>374</v>
      </c>
      <c r="Y63" s="32" t="s">
        <v>43</v>
      </c>
      <c r="Z63" s="32" t="s">
        <v>44</v>
      </c>
      <c r="AA63" s="54"/>
    </row>
    <row r="64" s="23" customFormat="1" ht="97" customHeight="1" spans="1:27">
      <c r="A64" s="32">
        <v>58</v>
      </c>
      <c r="B64" s="40" t="s">
        <v>290</v>
      </c>
      <c r="C64" s="32" t="s">
        <v>375</v>
      </c>
      <c r="D64" s="32" t="s">
        <v>92</v>
      </c>
      <c r="E64" s="32" t="s">
        <v>103</v>
      </c>
      <c r="F64" s="32" t="s">
        <v>36</v>
      </c>
      <c r="G64" s="34" t="s">
        <v>376</v>
      </c>
      <c r="H64" s="42" t="s">
        <v>377</v>
      </c>
      <c r="I64" s="32" t="s">
        <v>70</v>
      </c>
      <c r="J64" s="34">
        <v>1.2</v>
      </c>
      <c r="K64" s="46">
        <f t="shared" si="5"/>
        <v>68</v>
      </c>
      <c r="L64" s="46">
        <f t="shared" si="4"/>
        <v>68</v>
      </c>
      <c r="M64" s="34">
        <v>68</v>
      </c>
      <c r="N64" s="34"/>
      <c r="O64" s="34"/>
      <c r="P64" s="50"/>
      <c r="Q64" s="50"/>
      <c r="R64" s="50"/>
      <c r="S64" s="50"/>
      <c r="T64" s="50"/>
      <c r="U64" s="50"/>
      <c r="V64" s="32" t="s">
        <v>287</v>
      </c>
      <c r="W64" s="32" t="s">
        <v>288</v>
      </c>
      <c r="X64" s="41" t="s">
        <v>378</v>
      </c>
      <c r="Y64" s="32" t="s">
        <v>43</v>
      </c>
      <c r="Z64" s="32" t="s">
        <v>44</v>
      </c>
      <c r="AA64" s="54"/>
    </row>
    <row r="65" s="23" customFormat="1" ht="100" customHeight="1" spans="1:27">
      <c r="A65" s="32">
        <v>59</v>
      </c>
      <c r="B65" s="40" t="s">
        <v>290</v>
      </c>
      <c r="C65" s="32" t="s">
        <v>379</v>
      </c>
      <c r="D65" s="32" t="s">
        <v>92</v>
      </c>
      <c r="E65" s="32" t="s">
        <v>103</v>
      </c>
      <c r="F65" s="32" t="s">
        <v>36</v>
      </c>
      <c r="G65" s="34" t="s">
        <v>380</v>
      </c>
      <c r="H65" s="42" t="s">
        <v>381</v>
      </c>
      <c r="I65" s="32" t="s">
        <v>70</v>
      </c>
      <c r="J65" s="34">
        <v>1.3</v>
      </c>
      <c r="K65" s="46">
        <f t="shared" si="5"/>
        <v>47.7</v>
      </c>
      <c r="L65" s="46">
        <f t="shared" si="4"/>
        <v>47.7</v>
      </c>
      <c r="M65" s="34">
        <v>47.7</v>
      </c>
      <c r="N65" s="34"/>
      <c r="O65" s="34"/>
      <c r="P65" s="50"/>
      <c r="Q65" s="50"/>
      <c r="R65" s="50"/>
      <c r="S65" s="50"/>
      <c r="T65" s="50"/>
      <c r="U65" s="50"/>
      <c r="V65" s="32" t="s">
        <v>382</v>
      </c>
      <c r="W65" s="32" t="s">
        <v>383</v>
      </c>
      <c r="X65" s="41" t="s">
        <v>384</v>
      </c>
      <c r="Y65" s="32" t="s">
        <v>43</v>
      </c>
      <c r="Z65" s="32" t="s">
        <v>44</v>
      </c>
      <c r="AA65" s="54"/>
    </row>
    <row r="66" s="23" customFormat="1" ht="134" customHeight="1" spans="1:27">
      <c r="A66" s="32">
        <v>60</v>
      </c>
      <c r="B66" s="40" t="s">
        <v>385</v>
      </c>
      <c r="C66" s="34" t="s">
        <v>386</v>
      </c>
      <c r="D66" s="34" t="s">
        <v>92</v>
      </c>
      <c r="E66" s="34" t="s">
        <v>387</v>
      </c>
      <c r="F66" s="34" t="s">
        <v>36</v>
      </c>
      <c r="G66" s="34" t="s">
        <v>388</v>
      </c>
      <c r="H66" s="41" t="s">
        <v>389</v>
      </c>
      <c r="I66" s="34" t="s">
        <v>390</v>
      </c>
      <c r="J66" s="34">
        <v>47</v>
      </c>
      <c r="K66" s="46">
        <f t="shared" si="5"/>
        <v>846</v>
      </c>
      <c r="L66" s="46">
        <f t="shared" si="4"/>
        <v>846</v>
      </c>
      <c r="M66" s="34">
        <v>846</v>
      </c>
      <c r="N66" s="34"/>
      <c r="O66" s="34"/>
      <c r="P66" s="34"/>
      <c r="Q66" s="50"/>
      <c r="R66" s="50"/>
      <c r="S66" s="50"/>
      <c r="T66" s="50"/>
      <c r="U66" s="50"/>
      <c r="V66" s="34" t="s">
        <v>391</v>
      </c>
      <c r="W66" s="34" t="s">
        <v>392</v>
      </c>
      <c r="X66" s="41" t="s">
        <v>393</v>
      </c>
      <c r="Y66" s="32" t="s">
        <v>43</v>
      </c>
      <c r="Z66" s="32" t="s">
        <v>44</v>
      </c>
      <c r="AA66" s="54"/>
    </row>
    <row r="67" s="23" customFormat="1" ht="112" customHeight="1" spans="1:27">
      <c r="A67" s="32">
        <v>61</v>
      </c>
      <c r="B67" s="40" t="s">
        <v>394</v>
      </c>
      <c r="C67" s="32" t="s">
        <v>395</v>
      </c>
      <c r="D67" s="32" t="s">
        <v>92</v>
      </c>
      <c r="E67" s="32" t="s">
        <v>93</v>
      </c>
      <c r="F67" s="32" t="s">
        <v>36</v>
      </c>
      <c r="G67" s="32" t="s">
        <v>396</v>
      </c>
      <c r="H67" s="33" t="s">
        <v>397</v>
      </c>
      <c r="I67" s="45" t="s">
        <v>70</v>
      </c>
      <c r="J67" s="45">
        <v>17.407</v>
      </c>
      <c r="K67" s="46">
        <f t="shared" si="5"/>
        <v>1984</v>
      </c>
      <c r="L67" s="46">
        <f t="shared" si="4"/>
        <v>1984</v>
      </c>
      <c r="M67" s="46">
        <v>1984</v>
      </c>
      <c r="N67" s="45"/>
      <c r="O67" s="45"/>
      <c r="P67" s="45"/>
      <c r="Q67" s="45"/>
      <c r="R67" s="45"/>
      <c r="S67" s="45"/>
      <c r="T67" s="45"/>
      <c r="U67" s="45"/>
      <c r="V67" s="32" t="s">
        <v>398</v>
      </c>
      <c r="W67" s="32" t="s">
        <v>99</v>
      </c>
      <c r="X67" s="33" t="s">
        <v>399</v>
      </c>
      <c r="Y67" s="32" t="s">
        <v>43</v>
      </c>
      <c r="Z67" s="32" t="s">
        <v>44</v>
      </c>
      <c r="AA67" s="54"/>
    </row>
    <row r="68" s="23" customFormat="1" ht="94" customHeight="1" spans="1:27">
      <c r="A68" s="32">
        <v>62</v>
      </c>
      <c r="B68" s="40" t="s">
        <v>400</v>
      </c>
      <c r="C68" s="34" t="s">
        <v>401</v>
      </c>
      <c r="D68" s="34" t="s">
        <v>34</v>
      </c>
      <c r="E68" s="34" t="s">
        <v>402</v>
      </c>
      <c r="F68" s="34" t="s">
        <v>36</v>
      </c>
      <c r="G68" s="34" t="s">
        <v>403</v>
      </c>
      <c r="H68" s="41" t="s">
        <v>404</v>
      </c>
      <c r="I68" s="34" t="s">
        <v>70</v>
      </c>
      <c r="J68" s="34">
        <v>134.258</v>
      </c>
      <c r="K68" s="46">
        <f t="shared" si="5"/>
        <v>3000</v>
      </c>
      <c r="L68" s="46">
        <f t="shared" si="4"/>
        <v>3000</v>
      </c>
      <c r="M68" s="49">
        <v>3000</v>
      </c>
      <c r="N68" s="49"/>
      <c r="O68" s="49"/>
      <c r="P68" s="49"/>
      <c r="Q68" s="49"/>
      <c r="R68" s="49"/>
      <c r="S68" s="49"/>
      <c r="T68" s="49"/>
      <c r="U68" s="49"/>
      <c r="V68" s="34" t="s">
        <v>71</v>
      </c>
      <c r="W68" s="34" t="s">
        <v>72</v>
      </c>
      <c r="X68" s="41" t="s">
        <v>405</v>
      </c>
      <c r="Y68" s="32" t="s">
        <v>43</v>
      </c>
      <c r="Z68" s="32" t="s">
        <v>44</v>
      </c>
      <c r="AA68" s="54"/>
    </row>
    <row r="69" s="23" customFormat="1" ht="332" customHeight="1" spans="1:27">
      <c r="A69" s="32">
        <v>63</v>
      </c>
      <c r="B69" s="36" t="s">
        <v>32</v>
      </c>
      <c r="C69" s="36" t="s">
        <v>406</v>
      </c>
      <c r="D69" s="36" t="s">
        <v>34</v>
      </c>
      <c r="E69" s="36" t="s">
        <v>35</v>
      </c>
      <c r="F69" s="36" t="s">
        <v>36</v>
      </c>
      <c r="G69" s="36" t="s">
        <v>407</v>
      </c>
      <c r="H69" s="57" t="s">
        <v>408</v>
      </c>
      <c r="I69" s="36" t="s">
        <v>39</v>
      </c>
      <c r="J69" s="36">
        <v>580</v>
      </c>
      <c r="K69" s="36">
        <f t="shared" si="5"/>
        <v>13920</v>
      </c>
      <c r="L69" s="36">
        <f t="shared" si="4"/>
        <v>13920</v>
      </c>
      <c r="M69" s="36">
        <v>13920</v>
      </c>
      <c r="N69" s="36"/>
      <c r="O69" s="36"/>
      <c r="P69" s="36"/>
      <c r="Q69" s="36"/>
      <c r="R69" s="36"/>
      <c r="S69" s="36"/>
      <c r="T69" s="36"/>
      <c r="U69" s="36"/>
      <c r="V69" s="36" t="s">
        <v>40</v>
      </c>
      <c r="W69" s="36" t="s">
        <v>41</v>
      </c>
      <c r="X69" s="60" t="s">
        <v>409</v>
      </c>
      <c r="Y69" s="32" t="s">
        <v>43</v>
      </c>
      <c r="Z69" s="32" t="s">
        <v>44</v>
      </c>
      <c r="AA69" s="32"/>
    </row>
    <row r="70" s="23" customFormat="1" ht="85" customHeight="1" spans="1:27">
      <c r="A70" s="32">
        <v>64</v>
      </c>
      <c r="B70" s="40" t="s">
        <v>32</v>
      </c>
      <c r="C70" s="34" t="s">
        <v>410</v>
      </c>
      <c r="D70" s="34" t="s">
        <v>34</v>
      </c>
      <c r="E70" s="34" t="s">
        <v>35</v>
      </c>
      <c r="F70" s="34" t="s">
        <v>36</v>
      </c>
      <c r="G70" s="34" t="s">
        <v>411</v>
      </c>
      <c r="H70" s="41" t="s">
        <v>412</v>
      </c>
      <c r="I70" s="34" t="s">
        <v>39</v>
      </c>
      <c r="J70" s="45">
        <v>1006</v>
      </c>
      <c r="K70" s="46">
        <f t="shared" si="5"/>
        <v>21500</v>
      </c>
      <c r="L70" s="59">
        <f t="shared" si="4"/>
        <v>21500</v>
      </c>
      <c r="M70" s="54">
        <v>21500</v>
      </c>
      <c r="N70" s="34"/>
      <c r="O70" s="34"/>
      <c r="P70" s="34"/>
      <c r="Q70" s="34"/>
      <c r="R70" s="34"/>
      <c r="S70" s="34"/>
      <c r="T70" s="34"/>
      <c r="U70" s="34"/>
      <c r="V70" s="34" t="s">
        <v>40</v>
      </c>
      <c r="W70" s="34" t="s">
        <v>41</v>
      </c>
      <c r="X70" s="33" t="s">
        <v>413</v>
      </c>
      <c r="Y70" s="32" t="s">
        <v>43</v>
      </c>
      <c r="Z70" s="32" t="s">
        <v>44</v>
      </c>
      <c r="AA70" s="32"/>
    </row>
    <row r="71" s="23" customFormat="1" ht="93" customHeight="1" spans="1:27">
      <c r="A71" s="32">
        <v>65</v>
      </c>
      <c r="B71" s="40" t="s">
        <v>217</v>
      </c>
      <c r="C71" s="32" t="s">
        <v>414</v>
      </c>
      <c r="D71" s="32" t="s">
        <v>34</v>
      </c>
      <c r="E71" s="32" t="s">
        <v>67</v>
      </c>
      <c r="F71" s="32" t="s">
        <v>36</v>
      </c>
      <c r="G71" s="32" t="s">
        <v>415</v>
      </c>
      <c r="H71" s="33" t="s">
        <v>416</v>
      </c>
      <c r="I71" s="32" t="s">
        <v>70</v>
      </c>
      <c r="J71" s="32">
        <v>19.3</v>
      </c>
      <c r="K71" s="46">
        <f t="shared" si="5"/>
        <v>2315.543</v>
      </c>
      <c r="L71" s="59">
        <f t="shared" si="4"/>
        <v>2315.543</v>
      </c>
      <c r="M71" s="32">
        <v>2315.543</v>
      </c>
      <c r="N71" s="45"/>
      <c r="O71" s="45"/>
      <c r="P71" s="45"/>
      <c r="Q71" s="45"/>
      <c r="R71" s="45"/>
      <c r="S71" s="45"/>
      <c r="T71" s="45"/>
      <c r="U71" s="40"/>
      <c r="V71" s="32" t="s">
        <v>71</v>
      </c>
      <c r="W71" s="32" t="s">
        <v>72</v>
      </c>
      <c r="X71" s="33" t="s">
        <v>417</v>
      </c>
      <c r="Y71" s="32" t="s">
        <v>43</v>
      </c>
      <c r="Z71" s="32" t="s">
        <v>44</v>
      </c>
      <c r="AA71" s="54"/>
    </row>
    <row r="72" s="17" customFormat="1" ht="22" customHeight="1" spans="1:25">
      <c r="A72" s="58" t="s">
        <v>418</v>
      </c>
      <c r="B72" s="58"/>
      <c r="C72" s="58"/>
      <c r="D72" s="58"/>
      <c r="E72" s="58"/>
      <c r="F72" s="58"/>
      <c r="G72" s="58"/>
      <c r="H72" s="58"/>
      <c r="I72" s="58"/>
      <c r="J72" s="58"/>
      <c r="K72" s="58"/>
      <c r="L72" s="58"/>
      <c r="M72" s="58"/>
      <c r="N72" s="58"/>
      <c r="O72" s="58"/>
      <c r="P72" s="58"/>
      <c r="Q72" s="58"/>
      <c r="R72" s="58"/>
      <c r="S72" s="58"/>
      <c r="T72" s="58"/>
      <c r="U72" s="58"/>
      <c r="V72" s="58"/>
      <c r="W72" s="58"/>
      <c r="X72" s="58" t="s">
        <v>419</v>
      </c>
      <c r="Y72" s="58"/>
    </row>
  </sheetData>
  <sheetProtection formatCells="0" formatRows="0" insertRows="0" deleteRows="0" autoFilter="0"/>
  <protectedRanges>
    <protectedRange sqref="H9" name="区域1"/>
    <protectedRange sqref="C18" name="区域1_1_2"/>
    <protectedRange sqref="C17:C18" name="区域1_2"/>
    <protectedRange sqref="C17" name="区域1_1_2_1"/>
    <protectedRange sqref="C19" name="区域1_1"/>
    <protectedRange sqref="C20" name="区域1_23"/>
    <protectedRange sqref="C21" name="区域1_3"/>
    <protectedRange sqref="C22" name="区域1_5"/>
    <protectedRange sqref="C23" name="区域1_6"/>
    <protectedRange sqref="C24" name="区域1_7"/>
    <protectedRange sqref="C25" name="区域1_8"/>
    <protectedRange sqref="X9 X9" name="区域1_9"/>
  </protectedRanges>
  <mergeCells count="27">
    <mergeCell ref="A1:AA1"/>
    <mergeCell ref="A2:E2"/>
    <mergeCell ref="W2:AA2"/>
    <mergeCell ref="K3:U3"/>
    <mergeCell ref="L4:R4"/>
    <mergeCell ref="A6:F6"/>
    <mergeCell ref="A72:C72"/>
    <mergeCell ref="A3:A5"/>
    <mergeCell ref="B3:B5"/>
    <mergeCell ref="C3:C5"/>
    <mergeCell ref="D3:D5"/>
    <mergeCell ref="E3:E5"/>
    <mergeCell ref="F3:F5"/>
    <mergeCell ref="G3:G5"/>
    <mergeCell ref="H3:H5"/>
    <mergeCell ref="I3:I5"/>
    <mergeCell ref="J3:J5"/>
    <mergeCell ref="K4:K5"/>
    <mergeCell ref="S4:S5"/>
    <mergeCell ref="T4:T5"/>
    <mergeCell ref="U4:U5"/>
    <mergeCell ref="V3:V5"/>
    <mergeCell ref="W3:W5"/>
    <mergeCell ref="X3:X5"/>
    <mergeCell ref="Y3:Y5"/>
    <mergeCell ref="Z3:Z5"/>
    <mergeCell ref="AA3:AA5"/>
  </mergeCells>
  <pageMargins left="0.708333333333333" right="0.708333333333333" top="0.984027777777778" bottom="0.984027777777778" header="0" footer="0.393055555555556"/>
  <pageSetup paperSize="8" scale="49" fitToHeight="0" orientation="landscape"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7"/>
  <sheetViews>
    <sheetView workbookViewId="0">
      <selection activeCell="F17" sqref="F17"/>
    </sheetView>
  </sheetViews>
  <sheetFormatPr defaultColWidth="8.89166666666667" defaultRowHeight="13.5" outlineLevelCol="6"/>
  <cols>
    <col min="1" max="1" width="5.38333333333333" style="10" customWidth="1"/>
    <col min="2" max="2" width="12.225" style="10" customWidth="1"/>
    <col min="3" max="3" width="37.6333333333333" style="10" customWidth="1"/>
    <col min="4" max="4" width="22.3833333333333" style="10" customWidth="1"/>
    <col min="5" max="5" width="10.8833333333333" style="10" customWidth="1"/>
    <col min="6" max="6" width="12.225" style="10" customWidth="1"/>
    <col min="7" max="7" width="9.13333333333333" style="10" customWidth="1"/>
    <col min="8" max="8" width="7.88333333333333" style="10" customWidth="1"/>
    <col min="9" max="9" width="11.8833333333333" style="10" customWidth="1"/>
    <col min="10" max="18" width="7.88333333333333" style="10" customWidth="1"/>
    <col min="19" max="32" width="8.89166666666667" style="10"/>
    <col min="33" max="16384" width="34.3833333333333" style="10"/>
  </cols>
  <sheetData>
    <row r="1" s="10" customFormat="1" spans="1:7">
      <c r="A1" s="12" t="s">
        <v>420</v>
      </c>
      <c r="B1" s="12"/>
      <c r="C1" s="12"/>
      <c r="D1" s="12"/>
      <c r="E1" s="12"/>
      <c r="F1" s="12"/>
      <c r="G1" s="12"/>
    </row>
    <row r="2" s="10" customFormat="1" spans="1:7">
      <c r="A2" s="12"/>
      <c r="B2" s="12"/>
      <c r="C2" s="12"/>
      <c r="D2" s="12"/>
      <c r="E2" s="12"/>
      <c r="F2" s="12"/>
      <c r="G2" s="12"/>
    </row>
    <row r="3" s="10" customFormat="1" spans="1:7">
      <c r="A3" s="12"/>
      <c r="B3" s="12"/>
      <c r="C3" s="12"/>
      <c r="D3" s="12"/>
      <c r="E3" s="12"/>
      <c r="F3" s="12"/>
      <c r="G3" s="12"/>
    </row>
    <row r="4" s="10" customFormat="1" ht="36" customHeight="1" spans="1:7">
      <c r="A4" s="13" t="s">
        <v>3</v>
      </c>
      <c r="B4" s="13" t="s">
        <v>421</v>
      </c>
      <c r="C4" s="13" t="s">
        <v>422</v>
      </c>
      <c r="D4" s="13" t="s">
        <v>423</v>
      </c>
      <c r="E4" s="13" t="s">
        <v>424</v>
      </c>
      <c r="F4" s="13" t="s">
        <v>425</v>
      </c>
      <c r="G4" s="13" t="s">
        <v>19</v>
      </c>
    </row>
    <row r="5" s="10" customFormat="1" ht="26" customHeight="1" spans="1:7">
      <c r="A5" s="14" t="s">
        <v>20</v>
      </c>
      <c r="B5" s="15"/>
      <c r="C5" s="13"/>
      <c r="D5" s="13"/>
      <c r="E5" s="13">
        <f>SUM(E6:E27)</f>
        <v>19475.09</v>
      </c>
      <c r="F5" s="13">
        <f>SUM(F6:F27)</f>
        <v>19475.09</v>
      </c>
      <c r="G5" s="13"/>
    </row>
    <row r="6" s="10" customFormat="1" ht="34" customHeight="1" spans="1:7">
      <c r="A6" s="9">
        <v>1</v>
      </c>
      <c r="B6" s="9" t="s">
        <v>426</v>
      </c>
      <c r="C6" s="9" t="s">
        <v>427</v>
      </c>
      <c r="D6" s="9" t="s">
        <v>428</v>
      </c>
      <c r="E6" s="9">
        <v>35</v>
      </c>
      <c r="F6" s="9">
        <v>35</v>
      </c>
      <c r="G6" s="9"/>
    </row>
    <row r="7" s="10" customFormat="1" ht="34" customHeight="1" spans="1:7">
      <c r="A7" s="9">
        <v>2</v>
      </c>
      <c r="B7" s="9" t="s">
        <v>426</v>
      </c>
      <c r="C7" s="9" t="s">
        <v>429</v>
      </c>
      <c r="D7" s="9" t="s">
        <v>430</v>
      </c>
      <c r="E7" s="9">
        <v>1684.88</v>
      </c>
      <c r="F7" s="9">
        <v>1684.88</v>
      </c>
      <c r="G7" s="9"/>
    </row>
    <row r="8" s="10" customFormat="1" ht="34" customHeight="1" spans="1:7">
      <c r="A8" s="9">
        <v>3</v>
      </c>
      <c r="B8" s="9" t="s">
        <v>426</v>
      </c>
      <c r="C8" s="9" t="s">
        <v>431</v>
      </c>
      <c r="D8" s="9" t="s">
        <v>432</v>
      </c>
      <c r="E8" s="9">
        <v>20.16</v>
      </c>
      <c r="F8" s="9">
        <v>20.16</v>
      </c>
      <c r="G8" s="9"/>
    </row>
    <row r="9" s="10" customFormat="1" ht="34" customHeight="1" spans="1:7">
      <c r="A9" s="9">
        <v>4</v>
      </c>
      <c r="B9" s="9" t="s">
        <v>426</v>
      </c>
      <c r="C9" s="9" t="s">
        <v>433</v>
      </c>
      <c r="D9" s="9" t="s">
        <v>434</v>
      </c>
      <c r="E9" s="9">
        <v>1432.94</v>
      </c>
      <c r="F9" s="9">
        <v>1432.94</v>
      </c>
      <c r="G9" s="9"/>
    </row>
    <row r="10" s="10" customFormat="1" ht="34" customHeight="1" spans="1:7">
      <c r="A10" s="9">
        <v>5</v>
      </c>
      <c r="B10" s="9" t="s">
        <v>426</v>
      </c>
      <c r="C10" s="9" t="s">
        <v>435</v>
      </c>
      <c r="D10" s="9" t="s">
        <v>436</v>
      </c>
      <c r="E10" s="9">
        <v>151.5</v>
      </c>
      <c r="F10" s="9">
        <v>151.5</v>
      </c>
      <c r="G10" s="9"/>
    </row>
    <row r="11" s="10" customFormat="1" ht="34" customHeight="1" spans="1:7">
      <c r="A11" s="9">
        <v>6</v>
      </c>
      <c r="B11" s="9" t="s">
        <v>426</v>
      </c>
      <c r="C11" s="9" t="s">
        <v>437</v>
      </c>
      <c r="D11" s="9" t="s">
        <v>438</v>
      </c>
      <c r="E11" s="9">
        <v>919</v>
      </c>
      <c r="F11" s="9">
        <v>919</v>
      </c>
      <c r="G11" s="9"/>
    </row>
    <row r="12" s="10" customFormat="1" ht="34" customHeight="1" spans="1:7">
      <c r="A12" s="9">
        <v>7</v>
      </c>
      <c r="B12" s="9" t="s">
        <v>426</v>
      </c>
      <c r="C12" s="9" t="s">
        <v>439</v>
      </c>
      <c r="D12" s="9" t="s">
        <v>440</v>
      </c>
      <c r="E12" s="9">
        <v>1975</v>
      </c>
      <c r="F12" s="9">
        <v>1975</v>
      </c>
      <c r="G12" s="9"/>
    </row>
    <row r="13" s="10" customFormat="1" ht="34" customHeight="1" spans="1:7">
      <c r="A13" s="9">
        <v>8</v>
      </c>
      <c r="B13" s="9" t="s">
        <v>426</v>
      </c>
      <c r="C13" s="9" t="s">
        <v>441</v>
      </c>
      <c r="D13" s="9" t="s">
        <v>442</v>
      </c>
      <c r="E13" s="9">
        <v>18.92</v>
      </c>
      <c r="F13" s="9">
        <v>18.92</v>
      </c>
      <c r="G13" s="9"/>
    </row>
    <row r="14" s="10" customFormat="1" ht="34" customHeight="1" spans="1:7">
      <c r="A14" s="9">
        <v>9</v>
      </c>
      <c r="B14" s="9" t="s">
        <v>426</v>
      </c>
      <c r="C14" s="9" t="s">
        <v>443</v>
      </c>
      <c r="D14" s="9" t="s">
        <v>444</v>
      </c>
      <c r="E14" s="9">
        <v>81.9</v>
      </c>
      <c r="F14" s="9">
        <v>81.9</v>
      </c>
      <c r="G14" s="9"/>
    </row>
    <row r="15" s="10" customFormat="1" ht="34" customHeight="1" spans="1:7">
      <c r="A15" s="9">
        <v>10</v>
      </c>
      <c r="B15" s="9" t="s">
        <v>426</v>
      </c>
      <c r="C15" s="9" t="s">
        <v>445</v>
      </c>
      <c r="D15" s="9" t="s">
        <v>446</v>
      </c>
      <c r="E15" s="9">
        <v>433</v>
      </c>
      <c r="F15" s="9">
        <v>433</v>
      </c>
      <c r="G15" s="9"/>
    </row>
    <row r="16" s="10" customFormat="1" ht="34" customHeight="1" spans="1:7">
      <c r="A16" s="9">
        <v>11</v>
      </c>
      <c r="B16" s="9" t="s">
        <v>426</v>
      </c>
      <c r="C16" s="9" t="s">
        <v>447</v>
      </c>
      <c r="D16" s="9" t="s">
        <v>448</v>
      </c>
      <c r="E16" s="9">
        <v>7.42</v>
      </c>
      <c r="F16" s="9">
        <v>7.42</v>
      </c>
      <c r="G16" s="9"/>
    </row>
    <row r="17" s="10" customFormat="1" ht="38" customHeight="1" spans="1:7">
      <c r="A17" s="9">
        <v>12</v>
      </c>
      <c r="B17" s="9" t="s">
        <v>426</v>
      </c>
      <c r="C17" s="9" t="s">
        <v>449</v>
      </c>
      <c r="D17" s="9" t="s">
        <v>450</v>
      </c>
      <c r="E17" s="9">
        <v>147</v>
      </c>
      <c r="F17" s="9">
        <v>147</v>
      </c>
      <c r="G17" s="9"/>
    </row>
    <row r="18" s="10" customFormat="1" ht="38" customHeight="1" spans="1:7">
      <c r="A18" s="9">
        <v>13</v>
      </c>
      <c r="B18" s="9" t="s">
        <v>426</v>
      </c>
      <c r="C18" s="9" t="s">
        <v>451</v>
      </c>
      <c r="D18" s="9" t="s">
        <v>452</v>
      </c>
      <c r="E18" s="9">
        <v>173.12</v>
      </c>
      <c r="F18" s="9">
        <v>173.12</v>
      </c>
      <c r="G18" s="9"/>
    </row>
    <row r="19" s="10" customFormat="1" ht="38" customHeight="1" spans="1:7">
      <c r="A19" s="9">
        <v>14</v>
      </c>
      <c r="B19" s="9" t="s">
        <v>426</v>
      </c>
      <c r="C19" s="9" t="s">
        <v>453</v>
      </c>
      <c r="D19" s="9" t="s">
        <v>454</v>
      </c>
      <c r="E19" s="9">
        <v>410</v>
      </c>
      <c r="F19" s="9">
        <v>410</v>
      </c>
      <c r="G19" s="9"/>
    </row>
    <row r="20" s="10" customFormat="1" ht="34" customHeight="1" spans="1:7">
      <c r="A20" s="9">
        <v>15</v>
      </c>
      <c r="B20" s="9" t="s">
        <v>426</v>
      </c>
      <c r="C20" s="9" t="s">
        <v>455</v>
      </c>
      <c r="D20" s="9" t="s">
        <v>456</v>
      </c>
      <c r="E20" s="9">
        <v>150.07</v>
      </c>
      <c r="F20" s="9">
        <v>150.07</v>
      </c>
      <c r="G20" s="9"/>
    </row>
    <row r="21" s="11" customFormat="1" ht="34" customHeight="1" spans="1:7">
      <c r="A21" s="16">
        <v>16</v>
      </c>
      <c r="B21" s="16" t="s">
        <v>426</v>
      </c>
      <c r="C21" s="16" t="s">
        <v>457</v>
      </c>
      <c r="D21" s="16" t="s">
        <v>458</v>
      </c>
      <c r="E21" s="16">
        <v>212.94</v>
      </c>
      <c r="F21" s="16">
        <v>212.94</v>
      </c>
      <c r="G21" s="16"/>
    </row>
    <row r="22" s="11" customFormat="1" ht="26" customHeight="1" spans="1:7">
      <c r="A22" s="16">
        <v>17</v>
      </c>
      <c r="B22" s="16" t="s">
        <v>426</v>
      </c>
      <c r="C22" s="16" t="s">
        <v>459</v>
      </c>
      <c r="D22" s="16" t="s">
        <v>460</v>
      </c>
      <c r="E22" s="16">
        <v>378</v>
      </c>
      <c r="F22" s="16">
        <v>378</v>
      </c>
      <c r="G22" s="16"/>
    </row>
    <row r="23" s="11" customFormat="1" ht="26" customHeight="1" spans="1:7">
      <c r="A23" s="16">
        <v>18</v>
      </c>
      <c r="B23" s="16" t="s">
        <v>426</v>
      </c>
      <c r="C23" s="16" t="s">
        <v>461</v>
      </c>
      <c r="D23" s="16" t="s">
        <v>462</v>
      </c>
      <c r="E23" s="16">
        <v>2.64</v>
      </c>
      <c r="F23" s="16">
        <v>2.64</v>
      </c>
      <c r="G23" s="16"/>
    </row>
    <row r="24" s="11" customFormat="1" ht="26" customHeight="1" spans="1:7">
      <c r="A24" s="16">
        <v>19</v>
      </c>
      <c r="B24" s="16" t="s">
        <v>426</v>
      </c>
      <c r="C24" s="16" t="s">
        <v>463</v>
      </c>
      <c r="D24" s="16" t="s">
        <v>464</v>
      </c>
      <c r="E24" s="16">
        <v>1934</v>
      </c>
      <c r="F24" s="16">
        <v>1934</v>
      </c>
      <c r="G24" s="16"/>
    </row>
    <row r="25" s="11" customFormat="1" ht="26" customHeight="1" spans="1:7">
      <c r="A25" s="16">
        <v>20</v>
      </c>
      <c r="B25" s="16" t="s">
        <v>426</v>
      </c>
      <c r="C25" s="16" t="s">
        <v>465</v>
      </c>
      <c r="D25" s="16" t="s">
        <v>466</v>
      </c>
      <c r="E25" s="16">
        <v>9307.6</v>
      </c>
      <c r="F25" s="16">
        <v>9307.6</v>
      </c>
      <c r="G25" s="16"/>
    </row>
    <row r="26" ht="26" customHeight="1" spans="1:7">
      <c r="A26" s="9">
        <v>21</v>
      </c>
      <c r="B26" s="9" t="s">
        <v>426</v>
      </c>
      <c r="C26" s="9"/>
      <c r="D26" s="9"/>
      <c r="E26" s="9"/>
      <c r="F26" s="9"/>
      <c r="G26" s="9"/>
    </row>
    <row r="27" ht="26" customHeight="1" spans="1:7">
      <c r="A27" s="9">
        <v>22</v>
      </c>
      <c r="B27" s="9" t="s">
        <v>426</v>
      </c>
      <c r="C27" s="9"/>
      <c r="D27" s="9"/>
      <c r="E27" s="9"/>
      <c r="F27" s="9"/>
      <c r="G27" s="9"/>
    </row>
  </sheetData>
  <autoFilter ref="A5:G27">
    <extLst/>
  </autoFilter>
  <mergeCells count="2">
    <mergeCell ref="A5:B5"/>
    <mergeCell ref="A1:G3"/>
  </mergeCells>
  <pageMargins left="0.629861111111111" right="0.156944444444444" top="1" bottom="1" header="0.5" footer="0.5"/>
  <pageSetup paperSize="9" scale="8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4"/>
  <sheetViews>
    <sheetView workbookViewId="0">
      <selection activeCell="H12" sqref="H12"/>
    </sheetView>
  </sheetViews>
  <sheetFormatPr defaultColWidth="8.89166666666667" defaultRowHeight="13.5" outlineLevelCol="3"/>
  <cols>
    <col min="1" max="1" width="6.89166666666667" style="2" customWidth="1"/>
    <col min="2" max="2" width="34.775" style="2" customWidth="1"/>
    <col min="3" max="3" width="17.3333333333333" style="2" customWidth="1"/>
    <col min="4" max="4" width="19" style="2" customWidth="1"/>
    <col min="5" max="5" width="9.66666666666667" style="2"/>
    <col min="6" max="16384" width="8.89166666666667" style="2"/>
  </cols>
  <sheetData>
    <row r="2" ht="29" customHeight="1" spans="1:4">
      <c r="A2" s="3" t="s">
        <v>3</v>
      </c>
      <c r="B2" s="3" t="s">
        <v>422</v>
      </c>
      <c r="C2" s="3" t="s">
        <v>423</v>
      </c>
      <c r="D2" s="3" t="s">
        <v>424</v>
      </c>
    </row>
    <row r="3" ht="22" customHeight="1" spans="1:4">
      <c r="A3" s="4" t="s">
        <v>20</v>
      </c>
      <c r="B3" s="5"/>
      <c r="C3" s="6"/>
      <c r="D3" s="7">
        <f>SUM(D4:D12)</f>
        <v>134465.7</v>
      </c>
    </row>
    <row r="4" s="1" customFormat="1" ht="32" customHeight="1" spans="1:4">
      <c r="A4" s="8">
        <v>1</v>
      </c>
      <c r="B4" s="8" t="s">
        <v>467</v>
      </c>
      <c r="C4" s="8" t="s">
        <v>468</v>
      </c>
      <c r="D4" s="9">
        <v>95515</v>
      </c>
    </row>
    <row r="5" s="1" customFormat="1" ht="32" customHeight="1" spans="1:4">
      <c r="A5" s="8">
        <v>2</v>
      </c>
      <c r="B5" s="8" t="s">
        <v>469</v>
      </c>
      <c r="C5" s="8" t="s">
        <v>470</v>
      </c>
      <c r="D5" s="9">
        <v>16137</v>
      </c>
    </row>
    <row r="6" s="1" customFormat="1" ht="32" customHeight="1" spans="1:4">
      <c r="A6" s="8">
        <v>3</v>
      </c>
      <c r="B6" s="8" t="s">
        <v>471</v>
      </c>
      <c r="C6" s="8" t="s">
        <v>472</v>
      </c>
      <c r="D6" s="8">
        <v>386</v>
      </c>
    </row>
    <row r="7" s="1" customFormat="1" ht="32" customHeight="1" spans="1:4">
      <c r="A7" s="8">
        <v>4</v>
      </c>
      <c r="B7" s="8" t="s">
        <v>473</v>
      </c>
      <c r="C7" s="8" t="s">
        <v>474</v>
      </c>
      <c r="D7" s="8">
        <v>321</v>
      </c>
    </row>
    <row r="8" s="1" customFormat="1" ht="32" customHeight="1" spans="1:4">
      <c r="A8" s="8">
        <v>5</v>
      </c>
      <c r="B8" s="8" t="s">
        <v>475</v>
      </c>
      <c r="C8" s="8" t="s">
        <v>476</v>
      </c>
      <c r="D8" s="8">
        <v>135.7</v>
      </c>
    </row>
    <row r="9" s="1" customFormat="1" ht="32" customHeight="1" spans="1:4">
      <c r="A9" s="8">
        <v>5</v>
      </c>
      <c r="B9" s="8" t="s">
        <v>477</v>
      </c>
      <c r="C9" s="8" t="s">
        <v>478</v>
      </c>
      <c r="D9" s="8">
        <v>1895</v>
      </c>
    </row>
    <row r="10" s="1" customFormat="1" ht="32" customHeight="1" spans="1:4">
      <c r="A10" s="8">
        <v>6</v>
      </c>
      <c r="B10" s="8" t="s">
        <v>479</v>
      </c>
      <c r="C10" s="8" t="s">
        <v>480</v>
      </c>
      <c r="D10" s="8">
        <v>65</v>
      </c>
    </row>
    <row r="11" s="1" customFormat="1" ht="32" customHeight="1" spans="1:4">
      <c r="A11" s="8">
        <v>7</v>
      </c>
      <c r="B11" s="8" t="s">
        <v>469</v>
      </c>
      <c r="C11" s="8" t="s">
        <v>481</v>
      </c>
      <c r="D11" s="9">
        <v>11690</v>
      </c>
    </row>
    <row r="12" s="1" customFormat="1" ht="32" customHeight="1" spans="1:4">
      <c r="A12" s="8">
        <v>8</v>
      </c>
      <c r="B12" s="8" t="s">
        <v>467</v>
      </c>
      <c r="C12" s="8" t="s">
        <v>482</v>
      </c>
      <c r="D12" s="9">
        <v>8321</v>
      </c>
    </row>
    <row r="13" s="1" customFormat="1" ht="32" customHeight="1" spans="1:4">
      <c r="A13" s="8">
        <v>9</v>
      </c>
      <c r="B13" s="8"/>
      <c r="C13" s="8"/>
      <c r="D13" s="8"/>
    </row>
    <row r="14" s="1" customFormat="1" ht="32" customHeight="1" spans="1:4">
      <c r="A14" s="8">
        <v>10</v>
      </c>
      <c r="B14" s="8"/>
      <c r="C14" s="8"/>
      <c r="D14" s="8"/>
    </row>
  </sheetData>
  <autoFilter ref="A3:D14">
    <extLst/>
  </autoFilter>
  <mergeCells count="1">
    <mergeCell ref="A3:C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项目计划表</vt:lpstr>
      <vt:lpstr>未整合资金</vt:lpstr>
      <vt:lpstr>使用资金合计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2022-10-19T04:01:00Z</dcterms:created>
  <dcterms:modified xsi:type="dcterms:W3CDTF">2023-12-04T07:37:45Z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