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项目库" sheetId="1" r:id="rId1"/>
  </sheets>
  <definedNames>
    <definedName name="_xlnm._FilterDatabase" localSheetId="0" hidden="1">项目库!$A$6:$AC$366</definedName>
    <definedName name="_xlnm.Print_Area" localSheetId="0">项目库!$A$1:$AB$366</definedName>
    <definedName name="_xlnm.Print_Titles" localSheetId="0">项目库!$1:$5</definedName>
  </definedNames>
  <calcPr calcId="144525"/>
</workbook>
</file>

<file path=xl/sharedStrings.xml><?xml version="1.0" encoding="utf-8"?>
<sst xmlns="http://schemas.openxmlformats.org/spreadsheetml/2006/main" count="5092" uniqueCount="1870">
  <si>
    <t>莎车县2026年巩固拓展脱贫攻坚成果同乡村振兴项目库</t>
  </si>
  <si>
    <t>序号</t>
  </si>
  <si>
    <t>项目库编号</t>
  </si>
  <si>
    <t>项目名称</t>
  </si>
  <si>
    <t>项目类别</t>
  </si>
  <si>
    <t>项目二级类型</t>
  </si>
  <si>
    <t>项目子类型</t>
  </si>
  <si>
    <t>建设 性质（新建、扩建）</t>
  </si>
  <si>
    <t>实施地点（具体到村）</t>
  </si>
  <si>
    <t>主要建设内容</t>
  </si>
  <si>
    <t>投资（万元）</t>
  </si>
  <si>
    <t>资金来源（万元）</t>
  </si>
  <si>
    <t>联农带农方式</t>
  </si>
  <si>
    <t>直接受益人口（人）</t>
  </si>
  <si>
    <t>是否为到户项目</t>
  </si>
  <si>
    <t>支撑主导产业</t>
  </si>
  <si>
    <t>是否形成帮扶项目资产</t>
  </si>
  <si>
    <t>是否采取以工代赈方式</t>
  </si>
  <si>
    <t>绩效目标关键指标</t>
  </si>
  <si>
    <t>责任单位</t>
  </si>
  <si>
    <t>衔接资金</t>
  </si>
  <si>
    <t>地县配套资金</t>
  </si>
  <si>
    <t>其他资金</t>
  </si>
  <si>
    <t>小计</t>
  </si>
  <si>
    <t>巩固拓展和乡村振兴</t>
  </si>
  <si>
    <t>以工代赈</t>
  </si>
  <si>
    <t>少数民族发展</t>
  </si>
  <si>
    <t>欠发达
国有
农场</t>
  </si>
  <si>
    <t>欠发达
国有
林场</t>
  </si>
  <si>
    <t>中央</t>
  </si>
  <si>
    <t>自治区</t>
  </si>
  <si>
    <t>合计</t>
  </si>
  <si>
    <t>一、产业增收</t>
  </si>
  <si>
    <t>SCX2026-001</t>
  </si>
  <si>
    <t>莎车县2026年产业帮扶精准到户补助项目（小麦单产提升）</t>
  </si>
  <si>
    <t>产业发展</t>
  </si>
  <si>
    <t>生产项目</t>
  </si>
  <si>
    <t>种植业基地</t>
  </si>
  <si>
    <t>新建</t>
  </si>
  <si>
    <t>阿热勒乡、乌达力克镇等34个乡镇、街道、管委会</t>
  </si>
  <si>
    <t>计划总投资：3788.1873万元
建设内容：为34个乡镇（街道，管委会）513个村（社区）36453户脱贫户、监测户种植的252545.82亩小麦进行单产提升补助，每亩150元。</t>
  </si>
  <si>
    <t>带动生产</t>
  </si>
  <si>
    <t>是</t>
  </si>
  <si>
    <t>粮食产业</t>
  </si>
  <si>
    <t>否</t>
  </si>
  <si>
    <t>经济效益：通过提高小麦产量和优化种植技术，不仅提高了小麦产量和经济效益，还增加了农民的收入。脱贫户、监测户通过加强田间管理，应用新技术等措施提升小麦产量，获取项目补助直接增加收入。
社会效益：通过科技创新和种植技术的提升，保障了国家粮食安全，为确保粮食安全做出了贡献。</t>
  </si>
  <si>
    <t>莎车县农业农村局</t>
  </si>
  <si>
    <t>SCX2026-002</t>
  </si>
  <si>
    <t>莎车县2026年产业帮扶精准到户补助项目（玉米单产提升）</t>
  </si>
  <si>
    <t>计划总投资：4342.158万元
建设内容：为34个乡镇（街道，管委会）513个村（社区）46758户脱贫户、监测户种植的289477.2亩玉米进行单产提升补助，每亩150元。</t>
  </si>
  <si>
    <t>经济效益：通过提高玉米产量和优化种植技术，不仅提高了玉米产量和经济效益，还增加了农民的收入。脱贫户、监测户通过加强田间管理，应用新技术等措施提升玉米产量，获取项目补助直接增加收入。
社会效益：通过科技创新和种植技术的提升，保障了国家粮食安全，为确保粮食安全做出了贡献。</t>
  </si>
  <si>
    <t>SCX2026-003</t>
  </si>
  <si>
    <t>莎车县2026年产业帮扶精准到户补助项目（万寿菊）</t>
  </si>
  <si>
    <t>阿热勒乡、阿尔斯兰巴格乡等23个乡镇、街道、管委会</t>
  </si>
  <si>
    <t>计划总投资：993.2676万元
建设内容：为23个乡镇（街道，管委会）404个村（社区）11811户脱贫户、监测户种植的33108.92亩特色种植（万寿菊）补助，每亩300元。</t>
  </si>
  <si>
    <t>特色产业</t>
  </si>
  <si>
    <t>社会效益：通过对11811户脱贫户、监测户种植万寿菊进行补助，激发脱贫户、监测户内生发展动力，提高家庭收入。</t>
  </si>
  <si>
    <t>SCX2026-004</t>
  </si>
  <si>
    <t>莎车县2026年产业帮扶精准到户补助项目（滴灌带）</t>
  </si>
  <si>
    <t>阿瓦提镇、白什坎特镇等26个乡镇、街道、管委会</t>
  </si>
  <si>
    <t>计划总投资：280.24万元
建设内容：为26个乡镇（街道，管委会）439个村（社区）为15905户脱贫户、监测户种植的93412.26亩关键技术运用，每亩30/元进行补助。</t>
  </si>
  <si>
    <t>粮棉产业</t>
  </si>
  <si>
    <t>社会效益：通过对15905户脱贫户、监测户使用滴管带进行补助，激发脱贫户、监测户内生发展动力，提高家庭收入。</t>
  </si>
  <si>
    <t>SCX2026-005</t>
  </si>
  <si>
    <t>莎车县2026年产业帮扶精准到户项目（庭院经济）</t>
  </si>
  <si>
    <t>高质量庭院经济</t>
  </si>
  <si>
    <t>庭院特色种植</t>
  </si>
  <si>
    <t>莎车县各乡镇</t>
  </si>
  <si>
    <t>计划总投资：812.7676万元
建设内容：补助全县32个乡镇31064户发展庭院经济，补贴规模8127.676亩，补贴标准1000元/亩。</t>
  </si>
  <si>
    <t>果蔬产业</t>
  </si>
  <si>
    <t>经济效益：提高生产效率和质量，降低生产成本，增强市场竞争力 ，共计可致富资金812.7676万元。
社会效益：提高人民生活质量和水平，推动社会的进步和发展，对实现创业就业的脱贫户、监测户进行扶持，激发其庭院种植信心，共计激励31064户劳动力通过创业实现致富。</t>
  </si>
  <si>
    <t>莎车县农业技术推广中心</t>
  </si>
  <si>
    <t>SCX2026-006</t>
  </si>
  <si>
    <t>莎车县2026年产业帮扶精准到户项目（辣椒补助）</t>
  </si>
  <si>
    <t>计划总投资：643.9114万元
建设内容：补助全县17个乡镇4055户种植辣椒，补贴规模14634.35亩，补贴标准440元/亩。</t>
  </si>
  <si>
    <t>经济效益：提高生产效率和质量，降低生产成本，增强市场竞争力 ，共计可致富资金643.9114万元。
社会效益：提高人民生活质量和水平，推动社会的进步和发展，对实现创业就业的脱贫户、监测户进行扶持，激发其辣椒种植信心，共计激励4055户劳动力通过创业实现致富。</t>
  </si>
  <si>
    <t>SCX2026-007</t>
  </si>
  <si>
    <t>莎车县2026年产业帮扶精准到户项目（豇豆补助）</t>
  </si>
  <si>
    <t>计划总投资：123.99万元
建设内容：补助全县14个乡镇1973户种植豇豆，补贴规模4768.8亩，补贴标准260元/亩。</t>
  </si>
  <si>
    <t>经济效益：提高生产效率和质量，降低生产成本，增强市场竞争力 ，共计可致富资金112.50174万元。
社会效益：提高人民生活质量和水平，推动社会的进步和发展，对实现创业就业的脱贫户、监测户进行扶持，激发其豇豆种植信心，共计激励1973户劳动力通过创业实现致富。</t>
  </si>
  <si>
    <t>SCX2026-008</t>
  </si>
  <si>
    <t>莎车县2026年产业帮扶精准到户项目（设施种植）</t>
  </si>
  <si>
    <t>计划总投资：111.81285万元
建设内容：补助全县17个乡镇3167户设施种植，补贴规模2484.73亩，补贴标准450元/亩。</t>
  </si>
  <si>
    <t>经济效益：提高生产效率和质量，降低生产成本，增强市场竞争力 ，共计可致富资金111.81285万元。
社会效益：提高人民生活质量和水平，推动社会的进步和发展，对实现创业就业的脱贫户、监测户进行扶持，激发其设施种植信心，共计激励3167户劳动力通过创业实现致富。</t>
  </si>
  <si>
    <t>SCX2026-009</t>
  </si>
  <si>
    <t>莎车县2026年产业帮扶精准到户项目（积造有机肥）</t>
  </si>
  <si>
    <t>计划总投资：252.77004万元
建设内容：补助全县20个乡镇10091户积造有机肥，补贴规模84256.68立方米，补贴标准30元/立方米。</t>
  </si>
  <si>
    <t>粮食、果蔬产业</t>
  </si>
  <si>
    <t>经济效益：提高生产效率和质量，降低生产成本，增强市场竞争力 ，共计可致富资金252.77004万元。
社会效益：提高人民生活质量和水平，推动社会的进步和发展，对实现创业就业的脱贫户、监测户进行扶持，激发其增施有机肥信心，共计激励10091户劳动力通过创业实现致富。</t>
  </si>
  <si>
    <t>SCX2026-010</t>
  </si>
  <si>
    <t>莎车县2026年产业帮扶精准到户项目（引进良种母畜-牛）</t>
  </si>
  <si>
    <t>养殖业基地</t>
  </si>
  <si>
    <t>全县30个乡镇（街道、管委会）</t>
  </si>
  <si>
    <t>计划总投资：2038.8万元
建设内容：引进2-4岁西门塔尔牛、荷斯坦牛、安格斯牛等符合当地主导品种的良种能繁母牛，饲养3个月以上、每头牛体重350公斤以上，每头牛补助不超过购买价格的40%，每牛补助最高不超过4000元,共引进5097头，计划投资2038.8万元。</t>
  </si>
  <si>
    <t>牛产业</t>
  </si>
  <si>
    <t>社会效益：项目实施后，通过产业的持续壮大，增加当地的经济实力和活力，稳定畜牧业发展。
经济效益：带动增加脱贫人口全年总收入≥2038.8万元。农户自主实施，带动农户收益≥0.4万元/头。</t>
  </si>
  <si>
    <t>莎车县农业农村（畜牧兽医）局</t>
  </si>
  <si>
    <t>SCX2026-011</t>
  </si>
  <si>
    <t>莎车县2026年产业帮扶精准到户项目（引进良种母畜-羊）</t>
  </si>
  <si>
    <t>全县31个乡镇（街道、管委会）</t>
  </si>
  <si>
    <t>计划总投资：578.48万元
建设内容：引进8-12月龄萨福克羊、杜泊羊、湖羊、多浪羊等符合当地主导品种的良种能繁母羊，饲养三个月以上、每只羊体重30公斤以上，每只羊补助不超过购买价格的40%，每只补助最高不超过400元，共引进14462只，计划投资578.48万元。</t>
  </si>
  <si>
    <t>羊产业</t>
  </si>
  <si>
    <t>社会效益：项目实施后，通过产业的持续壮大，增加当地的经济实力和活力，提供更多更稳定就业。
经济效益：带动增加脱贫人口全年总收入≥578.48万元。农户自主实施，带动农户收益≥0.04万元/只。</t>
  </si>
  <si>
    <t>SCX2026-012</t>
  </si>
  <si>
    <t>莎车县2026年产业帮扶精准到户项目（引进良种母畜-骆驼）</t>
  </si>
  <si>
    <t>全县1个乡镇（街道、管委会）</t>
  </si>
  <si>
    <t>计划总投资：1.2万元
建设内容：按照不超过当地市场平均价格的40%进行补助，母驼要求健康无疾病、3—5岁、体重达到300公斤左右、每峰能繁母驼给予不超过4000元补助，共引进3峰，计划投资1.2万元。</t>
  </si>
  <si>
    <t>骆驼产业</t>
  </si>
  <si>
    <t>社会效益：项目实施后，通过产业的持续壮大，增加当地的经济实力和活力，提供更多更稳定就业。
经济效益：带动增加脱贫人口全年总收入≥1.2万元。农户自主实施，带动农户收益≥0.4万元/只。</t>
  </si>
  <si>
    <t>SCX2026-013</t>
  </si>
  <si>
    <t>莎车县2026年产业帮扶精准到户项目（自繁良种母畜-牛）</t>
  </si>
  <si>
    <t>全县32个乡镇（街道、管委会）</t>
  </si>
  <si>
    <t>计划总投资：4130.1万元
建设内容：对当年自繁的西门塔尔牛、荷斯坦牛、安格斯牛等母牛犊，饲养3个月以上，每头牛犊补助3000元，共自繁13767头，计划投资4130.1万元。</t>
  </si>
  <si>
    <t>社会效益：项目实施后，通过产业的持续壮大，增加当地的经济实力和活力，提供更多更稳定就业。
经济效益：带动增加脱贫人口全年总收入≥4130.1万元。农户自主实施，带动农户收益≥0.3万元/头。</t>
  </si>
  <si>
    <t>SCX2026-014</t>
  </si>
  <si>
    <t>莎车县2026年产业帮扶精准到户项目（自繁良种母畜-羊）</t>
  </si>
  <si>
    <t>计划总投资：2902.68万元
建设内容：对当年自繁的萨福克羊、杜泊羊、湖羊、多浪羊等母羊羔，饲养3个月以上，每只母羊羔补助300元，共自繁96756只，计划投资2902.68万元。</t>
  </si>
  <si>
    <t>社会效益：项目实施后，通过产业的持续壮大，增加当地的经济实力和活力，提供更多更稳定就业。
经济效益：带动增加脱贫人口全年总收入≥2902.68万元。农户自主实施，带动农户收益≥0.03万元/只。</t>
  </si>
  <si>
    <t>SCX2026-015</t>
  </si>
  <si>
    <t>莎车县2026年产业帮扶精准到户项目（自繁良种母畜-骆驼）</t>
  </si>
  <si>
    <t>全县5个乡镇（街道、管委会）</t>
  </si>
  <si>
    <t>计划总投资：11.1万元
建设内容：按照每峰母驼给予不超过3000元补助，共自繁补助37峰，计划投资11.1万元。</t>
  </si>
  <si>
    <t>社会效益：项目实施后，通过产业的持续壮大，增加当地的经济实力和活力，提供更多更稳定就业。
经济效益：带动增加脱贫人口全年总收入≥11.1万元。农户自主实施，带动农户收益≥0.3万元/只。</t>
  </si>
  <si>
    <t>SCX2026-016</t>
  </si>
  <si>
    <t>莎车县2026年产业帮扶精准到户项目（品种改良-羊）</t>
  </si>
  <si>
    <t>全县20个乡镇（街道、管委会）</t>
  </si>
  <si>
    <t>计划总投资：20.718万元
建设内容：对母羊采用人工授精配种并成功定胎的，每只母羊补助30元，共改良6906只，计划投资20.718万元。</t>
  </si>
  <si>
    <t>社会效益：项目实施后，通过产业的持续壮大，增加当地的经济实力和活力，提供更多更稳定就业。
经济效益：带动增加脱贫人口全年总收入≥20.718万元。农户自主实施，带动农户收益≥0.003万元/只。</t>
  </si>
  <si>
    <t>SCX2026-017</t>
  </si>
  <si>
    <t>莎车县2026年产业帮扶精准到户项目（家禽养殖）</t>
  </si>
  <si>
    <t>全县8个乡镇（街道、管委会）</t>
  </si>
  <si>
    <t>计划总投资：94.704万元
建设内容：对脱贫户、监测户发展家禽养殖，单户购买鸡鸭鹅50只以上，肉鸽100羽以上，按照养殖成本的30%给予补助，其中鸡鸭鹅每只补助10元，肉鸽每羽补助3元，共计鸡鸭鹅94074只，鸽子2100羽，计划补助94.704万元。</t>
  </si>
  <si>
    <t>家禽产业</t>
  </si>
  <si>
    <t>社会效益：项目实施后，通过产业的持续壮大，增加当地的经济实力和活力，提供更多更稳定就业。
经济效益：带动增加脱贫人口全年总收入≥94.344万元。农户自主实施，带动农户收益≥0.0001万元/只。</t>
  </si>
  <si>
    <t>SCX2026-018</t>
  </si>
  <si>
    <t>莎车县2026年产业帮扶精准到户项目（牛羊多发病防治社会化服务）</t>
  </si>
  <si>
    <t>计划总投资：381.302万元
建设内容：对接受常规病种免疫、药浴驱虫、环境消杀等有偿畜牧兽医社会化服务的，按照每户帮扶对象社会化服务项目市场价格的50%进行补助，全年每户不超过200元，共服务22899户，计划投资381.302万元。</t>
  </si>
  <si>
    <t>牛羊产业</t>
  </si>
  <si>
    <t>社会效益：项目实施后，通过产业的持续壮大，增加当地的经济实力和活力，提供更多更稳定就业。
经济效益：带动增加脱贫人口全年总收入≥381.302万元。农户自主实施，带动农户收益≥0.02万元/户。</t>
  </si>
  <si>
    <t>SCX2026-19</t>
  </si>
  <si>
    <t>莎车县2026年产业帮扶精准到户项目（优质饲草料补助）</t>
  </si>
  <si>
    <t>全县16个乡镇（街道、管委会）</t>
  </si>
  <si>
    <t>计划总投资：152.26万元
建设内容：发展牛羊等养殖并经营稳定，利用永久性青贮池加工调制青贮、黄贮饲草料，按照50元/吨给予一次性补助。对购买或自配全价饲料和配合饲料养殖牛羊的，按照饲料成本的30%给予一次性补助，共制作23995.42吨，计划投资152.26万元。</t>
  </si>
  <si>
    <t>社会效益：项目实施后，通过产业的持续壮大，增加当地的经济实力和活力，提供更多更稳定就业。
经济效益：带动增加脱贫人口全年总收入≥152.26万元。农户自主实施，带动农户收益≥0.005万元/吨；按照饲料成本的30%给予一次性补助。</t>
  </si>
  <si>
    <t>SCX2026-020</t>
  </si>
  <si>
    <t>莎车县2026年产业帮扶精准到户项目（青贮窖建设）</t>
  </si>
  <si>
    <t>全县2个乡镇（街道、管委会）</t>
  </si>
  <si>
    <t>计划总投资：2.1万元
建设内容：对新建砖混结构、容积达到20立方米（含）以上的青贮窖，按照不超过1000元的标准给予一次性补助，共新建21座，计划投资2.1万元。</t>
  </si>
  <si>
    <t>牛、羊、骆驼产业</t>
  </si>
  <si>
    <t>社会效益：项目实施后，通过产业的持续壮大，增加当地的经济实力和活力，提供更多更稳定就业。
经济效益：带动增加脱贫人口全年总收入≥2.1万元。农户自主实施，带动农户收益≥0.1万元/座。</t>
  </si>
  <si>
    <t>SCX2026-021</t>
  </si>
  <si>
    <t>莎车县2026年产业帮扶精准到户项目（青贮窖改造）</t>
  </si>
  <si>
    <t>计划总投资：0.55万元
建设内容：对改造砖混结构、容积达到20立方米（含）以上的青贮窖，按照不超过500元的标准给予一次性补助，共改造11座，计划投资0.55万元。</t>
  </si>
  <si>
    <t>社会效益：项目实施后，通过产业的持续壮大，增加当地的经济实力和活力，提供更多更稳定就业。
经济效益：带动增加脱贫人口全年总收入≥0.55万元。农户自主实施，带动农户收益≥0.05万元/座。</t>
  </si>
  <si>
    <t>SCX2026-022</t>
  </si>
  <si>
    <t>莎车县2026年产业帮扶精准到户项目（养殖圈舍设施改造）</t>
  </si>
  <si>
    <t>全县3个乡镇（街道、管委会）</t>
  </si>
  <si>
    <t>计划总投资：25.9万元
建设内容：对原有养殖圈舍的围栏、食槽、饮水、棚顶、围墙等设施改造加固，符合规范养殖要求的，按照不超过1000元的标准给予一次性补助，共改造259座，计划投资25.9万元。</t>
  </si>
  <si>
    <t>社会效益：项目实施后，通过产业的持续壮大，增加当地的经济实力和活力，提供更多更稳定就业。
经济效益：带动增加脱贫人口全年总收入≥25.9万元。农户自主实施，带动农户收益≥0.1万元/座。</t>
  </si>
  <si>
    <t>SCX2026-023</t>
  </si>
  <si>
    <t>莎车县2026年特色林果产业帮扶精准到户项目</t>
  </si>
  <si>
    <t>林草基地建设</t>
  </si>
  <si>
    <t>托木吾斯塘镇 、墩巴格乡 、孜热甫夏提塔吉克族乡 、伊什库力乡 、拍克其乡 、依盖尔其镇 、阿热勒乡 、英吾斯塘乡 、阿拉买提镇 、阔什艾日克乡 、巴格阿瓦提乡 、阿扎特巴格镇 、米夏镇 、恰尔巴格乡、阿瓦提镇 、亚喀艾日克乡 、古勒巴格镇 、白什坎特镇 、喀拉苏乡 、艾力西湖镇 、喀群乡 、乌达力克镇 、阿尔斯兰巴格乡 、恰热克镇 、塔尕尔其镇 、荒地镇 、永安管委会、达木斯乡</t>
  </si>
  <si>
    <t>计划总投资：2171.04万元
建设内容：对莎车县28个乡镇283个村开展特色林果品种优化（补助240元/亩）、整形修剪（补助巴旦木75元/亩；樱桃、新梅、榲桲110元/亩；核桃75元/亩）和病虫害防治（补助巴旦木125元/亩；樱桃、新梅、榲桲120元/亩；核桃95元/亩，总面积为21.987688万亩，计划总投资2171.04万元。</t>
  </si>
  <si>
    <t>林果产业</t>
  </si>
  <si>
    <t>经济效益：带动脱贫户和监测户收入增收，亩均增收200元左右，收益人口达到19112人左右。
社会效益：有助于提升农民的科学种植水平，促进农业技术的普及和进步</t>
  </si>
  <si>
    <t>莎车县林业和草原局</t>
  </si>
  <si>
    <t>SCX2026-024</t>
  </si>
  <si>
    <t>莎车县伊什库力乡绿色种植基地建设项目</t>
  </si>
  <si>
    <t>伊什库力乡13村、14村、16村</t>
  </si>
  <si>
    <t>计划总投资：174.12万元
建设内容：本项目对711亩土地实施土地平整，并配套土路土渠等附属设施；对444亩土地实施高效节水，并配套泵房、沉砂池、高压线等附属设施。</t>
  </si>
  <si>
    <t>社会效益：项目建成后可提高项目区作物产量，提高项目区群众220户种植效益。
经济效益：项目建设过程中可吸纳就业20人，建成后预计带动就业1人。</t>
  </si>
  <si>
    <t>莎车县伊什库力乡人民政府</t>
  </si>
  <si>
    <t>SCX2026-025</t>
  </si>
  <si>
    <t>莎车县拍克其乡绿色种植基地平整土地项目</t>
  </si>
  <si>
    <t>拍克其乡1村、2村、3村、5村、6村、7村、8村</t>
  </si>
  <si>
    <t>计划总投资：1203.3万元
建设内容：土地平整共计8022亩，并配套土渠、涵、桥及产业路等相关附属设施设备，其中：1村881亩、2村1844亩、3村2114亩、5村1110亩、6村803亩、7村170亩、8村1100亩。</t>
  </si>
  <si>
    <t>粮食、特色产业</t>
  </si>
  <si>
    <t>经济效益：8634亩平整后的的土地有利于灌溉，排水和施肥，促进土地流转经营，增加农户经营性收入。
社会效益：土地平整项目可以为农忙提供就业机会。</t>
  </si>
  <si>
    <t>莎车县拍克其乡人民政府</t>
  </si>
  <si>
    <t>SCX2026-026</t>
  </si>
  <si>
    <t>莎车县塔尕尔其镇2村等10个村绿色种植基地建设项目</t>
  </si>
  <si>
    <t>塔尕尔其镇2村、3村、4村、8村、9村、10村、12村、14村、15村、19村</t>
  </si>
  <si>
    <t>计划总投资：897.57万元
建设内容：实施土地平整3536亩，建设高效节水1553亩，共设2个首部，3个系统。其中新建首部泵房及沉砂池2座。计划总投资897.57万元。</t>
  </si>
  <si>
    <t>社会效益:通过项目实施，改善和提高项目区农田生产种植条件，减少土地高低不平跑水、土地分散现象，同时提高水肥利用效率，增加农民收入，实现农业机械现代化生产，提高水资源的利用率，缓解区域生态恶化状况，为项目区农民依靠良田致富打造良好的农田基础设施条件。
经济效益：充分吸纳当地群众20人就近就地就业，增加收入5万元，激发内生发展动力，助力巩固拓展脱贫攻坚成果、全面推进乡村振兴。</t>
  </si>
  <si>
    <t>莎车县塔尕尔其镇人民政府</t>
  </si>
  <si>
    <t>SCX2026-027</t>
  </si>
  <si>
    <t>莎车县塔尕尔其镇20村等6个村绿色种植基地建设项目</t>
  </si>
  <si>
    <t>塔尕尔其镇20村、21村、23村、24村、25村、29村</t>
  </si>
  <si>
    <t>计划总投资：999.85万元
建设内容：实施土地平整2318亩，建设高效节水3270亩，共设3个首部，3个系统。其中新建首部泵房及沉砂池5座。计划总投资999.85万元。</t>
  </si>
  <si>
    <t>SCX2026-028</t>
  </si>
  <si>
    <t>莎车县米夏镇绿色种植基地建设项目</t>
  </si>
  <si>
    <t>米夏镇5村、7村、8村、10村、11村</t>
  </si>
  <si>
    <t>计划总投资：263.68万元。
建设内容：米夏镇实施土地平整1883.4亩，亩均1400元，其中：5村874.78亩，7村40.2亩，8村137.67亩，10村718.76亩，11村111.99亩。</t>
  </si>
  <si>
    <t>社会效益：通过项目的实施，增加土地利用率，提高生产效率及产量，切实增加群众种植经济收入。
经济效益：改善生产种植条件，减少土地高低不平跑水、土地分散现象，同时提高水肥利用效率，增加农民收入。</t>
  </si>
  <si>
    <t>莎车县米夏镇人民政府</t>
  </si>
  <si>
    <t>SCX2026-029</t>
  </si>
  <si>
    <t>莎车县伊什库力乡22村土地平整建设项目</t>
  </si>
  <si>
    <t>伊什库力乡22村</t>
  </si>
  <si>
    <t>计划总投资：127.5万元
建设内容：为伊什库力乡22村平整土地303.55亩，土地平整亩均投资1200元，合计投资36.43万元；节水灌溉工程（含泵房1座，沉砂池1座、配套电力设施及自动化设施）亩均投资3000元，合计投资91.07万元。</t>
  </si>
  <si>
    <t>社会效益：土地平整与节水灌溉工程的实施，有效优化当地农业基础设施，提升水资源利用效率，为农业可持续发展提供支撑，带动周边区域农业生产条件升级。
经济效益：节水灌溉工程降低后期管护成本，自动化设施提升种植效率。</t>
  </si>
  <si>
    <t>SCX2026-030</t>
  </si>
  <si>
    <t>莎车县拍克其乡碎片土地规模化平整项目</t>
  </si>
  <si>
    <t>拍克其乡2村、5村、9村、10村、11村、12村、13村、14村、15村、16村</t>
  </si>
  <si>
    <t>计划总投资：2236.65万元
建设内容：土地平整共计14911亩，并配套土渠、涵、桥及产业路等相关附属设施设备，其中：2村1597亩、5村533亩、9村1447亩、10村1213亩、11村885亩、12村5586亩、13村939亩、14村1103亩、15村728亩、16村880亩。</t>
  </si>
  <si>
    <t>经济效益：14911亩平整后的的土地有利于灌溉，排水和施肥，促进土地流转经营，增加农户经营性收入。
社会效益：土地平整项目可以为农忙提供就业机会。</t>
  </si>
  <si>
    <t>SCX2026-031</t>
  </si>
  <si>
    <t>莎车县英吾斯塘乡喀库拉（1）村等7个村土地平整建设项目</t>
  </si>
  <si>
    <t>英吾斯塘乡1村、2村、3村、4村、5村、6村、7村</t>
  </si>
  <si>
    <t>计划总投资：604.8万元
建设内容：对英吾斯塘乡5040亩土地进行平整并配套附属设施，每亩投资1200元，计划总投资604.8万元。其中：1村1151亩、2村579亩、3村798亩、4村317亩、5村507亩、6村942亩、7村746亩。</t>
  </si>
  <si>
    <t>经济效益：带动农户增产增收，推进农业机械化。受益耕地5040亩。同时在工程实施过程中可带动农户务工30人以上，人均增收3000元以上。
社会效益：改善农田种植条件，有利于大规模机械化作业，提高农作物产量。</t>
  </si>
  <si>
    <t>莎车县英吾斯塘乡人民政府</t>
  </si>
  <si>
    <t>SCX2026-032</t>
  </si>
  <si>
    <t>莎车县恰热克镇3村等4个村土地平整项目</t>
  </si>
  <si>
    <t>恰热克镇3村、6村、10村、14村</t>
  </si>
  <si>
    <t>计划总投资：530万元
建设内容：为恰热克镇4个村新建土地平整3513.9亩，每亩投资1500元，计划总投资530万元。其中：3村435.4亩、6村1283亩、10村1287.5亩、14村508亩。</t>
  </si>
  <si>
    <t>粮经产业</t>
  </si>
  <si>
    <t>经济效益：通过土地平整可解决水土流失的问题，增加农田种植面积5%-10%，改善土壤条件，亩产提升在10%-30%，大大增加了农民每亩的收益，预计亩产收益增加200元。有助于引进农业企业投资，进行大规模机械化种植，极大提高机械化水平。
社会效益：改善农业生态条件和生态环境的行为，增加有效耕地面积，提高土地质量和利用效率，改善生产、生活条件和生态环境的活动。</t>
  </si>
  <si>
    <t>莎车县恰热克镇人民政府</t>
  </si>
  <si>
    <t>SCX2026-033</t>
  </si>
  <si>
    <t>莎车县恰热克镇19村土地平整提升改造项目</t>
  </si>
  <si>
    <t>恰热克镇19村</t>
  </si>
  <si>
    <t>计划总投资：520万元
建设内容：为恰热克镇19村提升、改造土地平整项目3431.3亩，每亩投资1500元，计划总投资520万元。</t>
  </si>
  <si>
    <t>SCX2026-034</t>
  </si>
  <si>
    <t>莎车县巴格阿瓦提乡1村等4个村土地平整建设项目</t>
  </si>
  <si>
    <t>巴格阿瓦提乡1村、2村、4村、11村</t>
  </si>
  <si>
    <t>计划总投资：608万元
建设内容：在巴格阿瓦提乡平整土地5067亩，亩均1200元。其中:1村603亩、2村921亩、4村2135亩、11村1408亩。</t>
  </si>
  <si>
    <t>棉花</t>
  </si>
  <si>
    <t>经济效益：土地平整能有效增加可利用土地面积约5%-10%，改善农业生产条件，便于规模化、机械化作业，使长期耕作成本降低15%以上，农作物产量平均提升15%-20%，土地产出效率亩均增加约300-500元。同时，它为农业现代化发展和后续招商引资奠定坚实基础，直接创造显著的经济价值。通过项目实施，预计可带动当地约50人就业，促进农民人均年增收约800元，有效助力乡村振兴。
社会效益：项目优化了土地利用格局，美化了乡村环境，改善了基础设施条件。同时，项目减少了水土流失，改善了区域生态，增强了防灾抗灾能力，促进了社会和谐与稳定可持续发展。</t>
  </si>
  <si>
    <t>莎车县巴格阿瓦提乡人民政府</t>
  </si>
  <si>
    <t>SCX2026-035</t>
  </si>
  <si>
    <t>莎车县巴格阿瓦提乡3村土地平整建设项目</t>
  </si>
  <si>
    <t>巴格阿瓦提乡3村</t>
  </si>
  <si>
    <t>计划总投资：384.48万元
建设内容：在巴格阿瓦提乡3村平整土地3204亩，亩均1200元。</t>
  </si>
  <si>
    <t>经济效益：土地平整能有效增加可利用土地面积约5%-10%，改善农业生产条件，便于规模化、机械化作业，使长期耕作成本降低15%以上，农作物产量平均提升15%-20%，土地产出效率亩均增加约300-500元。同时，它为农业现代化发展和后续招商引资奠定坚实基础，直接创造显著的经济价值。通过项目实施，预计可带动当地约25人就业，促进农民人均年增收约800元，有效助力乡村振兴。
社会效益：项目优化了土地利用格局，美化了乡村环境，改善了基础设施条件。同时，项目减少了水土流失，改善了区域生态，增强了防灾抗灾能力，促进了社会和谐与稳定可持续发展。</t>
  </si>
  <si>
    <t>SCX2026-036</t>
  </si>
  <si>
    <t>莎车县巴格阿瓦提乡10村土地平整建设项目</t>
  </si>
  <si>
    <t>巴格阿瓦提乡10村</t>
  </si>
  <si>
    <t>计划总投资：324万元
建设内容：为巴格阿瓦提乡10村土地平整2700亩，亩均1200元，计划投资324万元。</t>
  </si>
  <si>
    <t>经济效益：土地平整能有效增加可利用土地面积，改善农业生产条件，便于规模化、机械化作业，显著降低长期耕作成本，提高农作物产量与土地产出效率，为农业现代化发展和后续招商引资奠定坚实基础，直接创造经济价值。项目优化了土地利用格局，美化了乡村环境，改善了基础设施条件。通过项目实施，预计可带动当地约30人就业，促进农民人均年增收约800元，有效助力乡村振兴。
社会效益：项目优化了土地利用格局，美化了乡村环境，改善了基础设施条件。通过增加就业机会、促进农民增收，有效助力乡村振兴。同时减少了水土流失，改善了区域生态，增强了防灾抗灾能力，促进了社会和谐与稳定可持续发展。</t>
  </si>
  <si>
    <t>SCX2026-037</t>
  </si>
  <si>
    <t>莎车县阔什艾日克乡托万尼皮其（2）村等5个村土地平整建设项目</t>
  </si>
  <si>
    <t>阔什艾日克乡2村、5村、7村、10村、11村</t>
  </si>
  <si>
    <t>计划总投资：364.98万元
建设内容：阔什艾日克乡平整土地3041.44亩，每亩1200元；其中2村1073.42亩，5村928.6亩，7村323.96亩，10村345.33亩，11村370.13亩。</t>
  </si>
  <si>
    <t>经济效益：改善生产种植条件，减少土地高低不平跑水、土地分散现象，同时提高水肥利用效率，增加农民收入。带动152户836人实现增产增收。项目建设过程中，可带动15人就业，促进农民人均年增收约3000元，促进乡村振兴。
社会效益：该项目建成后可带动农户一产就业积极性，最大限度利用水资源。</t>
  </si>
  <si>
    <t>莎车县阔什艾日克乡人民政府</t>
  </si>
  <si>
    <t>SCX2026-038</t>
  </si>
  <si>
    <t>莎车县阿拉买提镇2村等11个村土地平整建设项目</t>
  </si>
  <si>
    <t>阿拉买提镇2村、3村、4村、6村、7村、10村、13村、14村、15村、16村、17村</t>
  </si>
  <si>
    <t>计划总投资：1868.77万元
建设内容：为阿拉买提镇新建平整土地10382.04亩，涉及11个村，其中：2村835.51亩，3村525.99亩，4村405.41亩，6村 900.60亩，7村232.03亩，10村1395.33亩，13村400.8亩，14村693.72亩，15村2315.68亩，16村2024.18亩，17村652.79亩。</t>
  </si>
  <si>
    <t>经济效益：改善生产种植条件，减少土地高低不平跑水、土地分散现象，同时提高水肥利用效率，增加农民收入，该项目的实施预计受益3721人。
社会效益：解决农民种植作物高低不平的现状，提高了农民的产量，促进农户增收，受益户满意度达95%以上。</t>
  </si>
  <si>
    <t>莎车县阿拉买提镇人民政府</t>
  </si>
  <si>
    <t>SCX2026-039</t>
  </si>
  <si>
    <t>莎车县托木吾斯塘镇土地平整项目</t>
  </si>
  <si>
    <t>托木吾斯塘镇10村、11村</t>
  </si>
  <si>
    <t>计划总投资：215万元
建设内容：托木吾斯塘镇土地平整1658亩，亩均1300元，计划投资215万元，其中；10村1436亩，11村222亩。</t>
  </si>
  <si>
    <t>社会效益：通过项目的实施，增加托木吾斯塘镇土地利用率，提高生产效率及产量，切实增加群众种植经济收入。项目建设过程中，预计可带动当地约35人就业，促进农民人均年增收约3000元，有效助力乡村振兴，将提高土地利用率，带动农户增收。
经济效益：改善生产种植条件，减少土地高低不平跑水、土地分散现象，同时提高水肥利用效率，增加农民收入。</t>
  </si>
  <si>
    <t>莎车县托木吾斯塘镇人民政府</t>
  </si>
  <si>
    <t>SCX2026-040</t>
  </si>
  <si>
    <t>莎车县英阿瓦提管委会1村土地平整建设项目</t>
  </si>
  <si>
    <t>英阿瓦提管委会1村</t>
  </si>
  <si>
    <t>计划总投资：220万元
建设内容：英阿瓦提管委会计划在1村实施碎片化土地整理项目1400亩实施土地平整建设项目，每亩投资1500元，预计需要220万元。</t>
  </si>
  <si>
    <t>经济效益：通过土地平整增加5名机械手，每人可增加收入1万元。
社会效益：实现土地碎片化整合方便机械化作业，提高农田单位亩产。</t>
  </si>
  <si>
    <t>莎车县英阿瓦提管委会</t>
  </si>
  <si>
    <t>SCX2026-041</t>
  </si>
  <si>
    <t>莎车县孜热甫夏提乡4村等3个村土地平整及配套设施建设项目</t>
  </si>
  <si>
    <t>孜热甫夏提乡4村、7村、11村</t>
  </si>
  <si>
    <t>计划总投资：370.28万元
建设内容：1.为孜热甫夏提乡4村88.2亩、7村138.6亩、11村200.25亩等3个村合计427.05亩土地进行平整、土壤改良、换填土并进行高效节水设施建设，安装滴灌、配套电力设施，亩均7500元；新建沉砂池1座，配套变压器1台，变频启动柜1台。计划投资370.28万。</t>
  </si>
  <si>
    <t>社会效益:通过项目实施，改善和提高项目区农田生产种植条件，减少土地高低不平跑水、土地分散现象，同时提高水肥利用效率，增加农民收入，实现农业机械现代化生产，提高水资源的利用率，缓解区域生态恶化状况，通过项目的建设，减少自然灾害对项目区农民造成损失，提高项目区农作物产量、质量和农民收入，为项目区农民依靠良田致富打造良好的农田基础设施条件。
经济效益：该项目在实施期，充分吸纳当地群众10人就近就地就业，增加收入5万元，项目实施后带动公益性岗位增收人均1620/月，带动群众致富增收。激发内生发展动力，助力巩固拓展脱贫攻坚成果、全面推进乡村振兴。</t>
  </si>
  <si>
    <t>莎车县孜热甫夏提塔吉克族乡人民政府</t>
  </si>
  <si>
    <t>SCX2026-042</t>
  </si>
  <si>
    <t>莎车县英阿瓦提管委会4村等3个农田整理建设项目</t>
  </si>
  <si>
    <t>英阿瓦提管委会4村、5村、6村</t>
  </si>
  <si>
    <t>计划总投资：202.21万元
建设内容：英阿瓦提管委会计划实施土地平整建设项目1348.04亩（其中4村399.08亩，5村484.66亩，6村464.3亩），实施土地平整碎片化整理，每亩投资1500元。</t>
  </si>
  <si>
    <t>SCX2026-043</t>
  </si>
  <si>
    <t>莎车县阿尔斯兰巴格乡1村等6个村土地平整项目</t>
  </si>
  <si>
    <t>阿尔斯兰巴格乡1村、2村、5村、6村、7村、8村</t>
  </si>
  <si>
    <t>计划投资：640.73万元
建设内容：阿尔斯兰巴格乡实施土地平整3809亩均1700元，其中1村139亩、2村995亩、5村771亩、6村505亩、7村911亩、8村488亩。</t>
  </si>
  <si>
    <t>经济效益：改善生产种植条件，减少土地高低不平跑水、土地分散现象，同时提高水肥利用效率，增加农民收入。
社会效益：该项目建成后可带动农户一产就业积极性，最大限度利用水资源。</t>
  </si>
  <si>
    <t>莎车县阿尔斯兰巴格乡人民政府</t>
  </si>
  <si>
    <t>SCX2026-045</t>
  </si>
  <si>
    <t>莎车县阿尔斯兰巴格乡9村等7个村土地平整项目</t>
  </si>
  <si>
    <t>阿尔斯兰巴格乡9村、10村、15村、16村、17村、18村、19村</t>
  </si>
  <si>
    <t>计划投资：601.8万元
建设内容：阿尔斯兰巴格乡实施土地平整3540亩，亩均1700元，其中9村242亩、10村646亩,15村603亩，16村276亩，17村1349亩，18村333亩、19村91亩。</t>
  </si>
  <si>
    <t>莎车县亚喀艾日克乡3村等5个村土地平整项目</t>
  </si>
  <si>
    <t>3村、5村、6村、8村、9村、11村</t>
  </si>
  <si>
    <t>计划总投资：554.4万元
建设内容：亚喀艾日克乡3村、5村、6村、8村、11村3696亩土地进行平整，每亩费用1500元。其中3村493亩、5村1356亩、6村879亩、8村572亩、9村666亩、11村396亩。</t>
  </si>
  <si>
    <t>社会效益:通过项目实施，改善和提高项目区农田生产种植条件，减少土地高低不平跑水、土地分散现象，同时提高水肥利用效率，增加农民收入，实现农业机械现代化生产，提高水资源的利用率，缓解区域生态恶化状况，为项目区农民依靠良田致富打造良好的农田基础设施条件。
经济效益：充分吸纳当地群众10人就近就地就业，增加收入5万元，激发内生发展动力，助力巩固拓展脱贫攻坚成果、全面推进乡村振兴。</t>
  </si>
  <si>
    <t>莎车县亚喀艾日克乡人民政府</t>
  </si>
  <si>
    <t>SCX2026-046</t>
  </si>
  <si>
    <t>莎车县荒地镇20村等6个村土地平整及配套设施建设项目</t>
  </si>
  <si>
    <t>荒地镇3村、11村、19村、20村、24村、25村</t>
  </si>
  <si>
    <t>计划总投资：705万元
建设内容：实施土地平整5188亩，新建砂砾石道路5.585km，并配套其它附属设施。其中3村603亩，11村428亩，19村1291亩，20村2437亩，24村148亩，25村282亩。</t>
  </si>
  <si>
    <t>社会效益：通过项目的实施，增加荒地镇土地利用率，提高生产效率及产量，切实增加群众种植经济收入，项目建设过程中，预计可带动当地约40人就业，促进农民人均年增收3500元左右。
经济效益：通过项目的实施，提高土地收益，增加农户收入。</t>
  </si>
  <si>
    <t>莎车县荒地镇人民政府</t>
  </si>
  <si>
    <t>SCX2026-047</t>
  </si>
  <si>
    <t>莎车县喀群乡14村土地平整建设项目</t>
  </si>
  <si>
    <t>托万喀拉央塔克（14）村</t>
  </si>
  <si>
    <t>计划总投资：268万元
建设内容：为喀群乡14村平整土地约670亩，并配套附属设施，预计总投资268万元。</t>
  </si>
  <si>
    <t>经济效益：项目建设过程中，预计可带动当地8人就业，促进农民每人每年增收约5000元，共计增收4万元。项目实施后，可提高作物产量，预计增加收入20万元/年。
社会效益：增加村集体经济收入、有利于发展新农业项目、增加农户收入。</t>
  </si>
  <si>
    <t>莎车县喀群乡人民政府</t>
  </si>
  <si>
    <t>SCX2026-048</t>
  </si>
  <si>
    <t>莎车县古勒巴格镇11村等3个村土地平整项目</t>
  </si>
  <si>
    <t>古勒巴格镇11村、12村、13村</t>
  </si>
  <si>
    <t>计划总投资：286.11万元
建设内容：对古勒巴格镇1299亩农田进行土地平整并安装节水灌溉等设施设备。其中：11村304亩；12村336亩；13村659亩。</t>
  </si>
  <si>
    <t>经济效益：降低生产成本，提高水资源利用率，增加收入。项目在实施期，预计带动务工就业人口约10人，带动群众增加经济收入10万元；二是项目实施后带动公益性岗位增收人均1620/月，带动群众致富增收。
社会效益：提高水资源利用效率，降低维护成本，促进农业可持续发展，保障种植业安全，改善生态环境，推动农村发展。</t>
  </si>
  <si>
    <t>莎车县古勒巴格镇人民政府</t>
  </si>
  <si>
    <t>SCX2026-049</t>
  </si>
  <si>
    <t>莎车县阿扎特巴格镇1村等5个村土地平整建设项目</t>
  </si>
  <si>
    <t>阿扎特巴格镇1村、2村、5村、9村、13村</t>
  </si>
  <si>
    <t>计划总投资：287.04万元
建设内容：阿扎特巴格镇土地平整2208亩，亩均1300元，其中：1村591亩土地平整，2村土地平整327亩；5村土地平整100亩；9村土地平整199.9亩；13村土地平整991亩。</t>
  </si>
  <si>
    <t>社会效益：通过项目的实施，增加阿扎特巴格镇土地利用率，提高生产效率及产量，切实增加群众种植经济收入。
经济效益：收益群体为阿扎特巴格镇5个村群众45户142人，共计2208亩土地灌溉用水带来便利。带动13人就业，每月2500元。</t>
  </si>
  <si>
    <t>莎车县阿扎特巴格镇人民政府</t>
  </si>
  <si>
    <t>SCX2026-050</t>
  </si>
  <si>
    <t>莎车县阿热勒乡土地平整建设项目</t>
  </si>
  <si>
    <t>1村、3村、5村、6村、7村、8村、10村、11村</t>
  </si>
  <si>
    <t>计划总投资：980万元
建设内容：为阿热勒乡建设土地平整6756亩，其中1村1700亩、3村350亩、5村700亩、6村300亩、7村1400亩、8村266亩、10村1400亩、11村640亩、每亩投资1450元。</t>
  </si>
  <si>
    <t>经济效益：提升土地生产效率，增加农业产出：土地平整后，地块形状更规则、面积更集中，便于机械化耕种、灌溉和施肥，减少因地块零散导致的生产环节浪费，显著提高农作物种植效率与产量，直接增加农户农业收入，同时为规模化农业经营奠定基础，吸引农业企业入驻，进一步提升区域农业产值。项目实施后将带动500户3000余人收益，通过土地平整增加种植业收入，户均增收1000元。
社会效益：改善农村生产生活条件，提升居民幸福感：土地平整配套的灌溉、排水、田间道路等基础设施建设，不仅解决了传统农业 “靠天吃饭” 的问题，还改善了农村交通条件，方便农户出行与农产品运输，减少农业生产劳动强度，提升农村居民的生产生活便利性，进而增强居民的幸福感与获得感。</t>
  </si>
  <si>
    <t>莎车县阿热勒乡人民政府</t>
  </si>
  <si>
    <t>SCX2026-051</t>
  </si>
  <si>
    <t>莎车县墩巴格乡1村、11村、12村土地平整建设项目</t>
  </si>
  <si>
    <t>墩巴格乡1村、11村、12村</t>
  </si>
  <si>
    <t>计划总投资：308.25万元
建设内容：为墩巴格乡实施土地碎片化整理，土地平整2055亩，每亩1500元。其中：1村1100亩、11村185亩、12村770亩。</t>
  </si>
  <si>
    <t>社会效益：项目实施后，有利于改善群众的农业生产条件，促进项目区农业生产效率，实现农业增产和农民增收，为实现农业生产现代化奠定良好的物质基础。
经济效益：通过实施土地碎片化整理，改善生产种植条件，节约土地资源，提高土地利用率，减少土地高低不平跑水、土地分散现象，农作物产量得到巩固提升，土地平整后新增耕地资产归属为村委会，由村委会发包出租壮大村集体经济。</t>
  </si>
  <si>
    <t>莎车县墩巴格乡人民政府</t>
  </si>
  <si>
    <t>SCX2026-052</t>
  </si>
  <si>
    <t>莎车县墩巴格乡3村等4个村土地平整建设项目</t>
  </si>
  <si>
    <t>墩巴格乡3村、4村、7村、9村</t>
  </si>
  <si>
    <t>计划总投资：294.75万元
建设内容：为墩巴格乡实施土地碎片化整理，土地平整1965亩，每亩1500元。其中：3村330亩、4村445亩、7村820亩、9村370亩。</t>
  </si>
  <si>
    <t>SCX2026-053</t>
  </si>
  <si>
    <t>莎车县恰尔巴格乡8村等6个村土地平整建设项目</t>
  </si>
  <si>
    <t>恰尔巴格乡8村、10村、11村、12村、14村、15村</t>
  </si>
  <si>
    <t>计划总投资：456万元
建设内容：在恰尔巴格乡8村、10村、11村、12村、14村、15村村平整土地3040亩，每亩投资1500元，计划投资456.00万元。8村715亩；10村1345亩；11村255亩；12村140亩；14村370亩；15村215亩。</t>
  </si>
  <si>
    <t>经济效益：提高生产效率和质量，降低生产成本，增强市场竞争力。在建设过程中，用工由当地农民参与建设为主，预计带动就业5人，人均增收3000元。项目投入使用后，带动当地农户户均增收1500元。
社会效益：提高人民生活质量和水平，推动社会的进步和发展。</t>
  </si>
  <si>
    <t>莎车县恰尔巴格乡人民政府</t>
  </si>
  <si>
    <t>SCX2026-054</t>
  </si>
  <si>
    <t>莎车县白什坎特镇1村等10个村土地平整及配套设施建设项目</t>
  </si>
  <si>
    <t>白什坎特镇1村、2村、11村、13村、14村、16村、17村、20村、26村、27村</t>
  </si>
  <si>
    <t>计划总投资：2227万元
建设内容：实施平整土地17535亩，并配套相关附属设施；每亩投资1270元，总投资2227万元，其中1村1714亩，2村1197亩，11村4867亩，13村929亩，14村1503亩，16村1741亩，17村679亩，20村2937亩，26村1180亩，27村788亩。</t>
  </si>
  <si>
    <t>经济效益：17535亩土地平整后的土地有利于灌溉，排水和施肥，促进土地流转经验，每亩增加收入200元以上。项目实施后将带动就业人数不少于15人，人均收入不低于8000元，。
社会效益：土地平整项目可以为农忙提供就业机会。</t>
  </si>
  <si>
    <t>莎车县白什坎特镇人民政府</t>
  </si>
  <si>
    <t>SCX2026-055</t>
  </si>
  <si>
    <t>莎车县依盖尔其镇6村3个村平整土地建设项目</t>
  </si>
  <si>
    <t>依盖尔其镇3村、4村、6村</t>
  </si>
  <si>
    <t>计划总投资：522.72万元
建设内容：依盖尔其镇3村、4村、6村平整土地共2904亩，每亩1800元，计划投资522.72万元。其中3村420亩、4村516亩、6村1968亩。</t>
  </si>
  <si>
    <t>社会效益：通过项目的实施，增加依盖尔其镇土地利用率，提高生产效率及产量，切实增加群众种植经济收入。提高土地利用率，提高机械化种植，降低用人成本，带动3000人增收。
经济效益：通过土地平整提高土地利用率，将土地进行碎片化整理，提高机械化种植，降低用人成本，减少25%的种植成本。</t>
  </si>
  <si>
    <t>莎车县依盖尔其镇人民政府</t>
  </si>
  <si>
    <t>SCX2026-056</t>
  </si>
  <si>
    <t>莎车县依盖尔其镇10村4个村平整土地建设项目</t>
  </si>
  <si>
    <t>依盖尔其镇7村、9村、10村、11村</t>
  </si>
  <si>
    <t>计划总投资：601.74万元
建设内容：依盖尔其镇10村4个村平整土地共3343亩，每亩1800元，计划投资601.74万元。其中7村91亩、9村279亩、10村2945亩、11村28亩。</t>
  </si>
  <si>
    <t>社会效益：通过项目的实施，增加依盖尔其镇土地利用率，提高生产效率及产量，切实增加群众种植经济收入。提高土地利用率，提高机械化种植，降低用人成本，带动2400人增收。
经济效益：通过土地平整提高土地利用率，将土地进行碎片化整理，提高机械化种植，降低用人成本，减少25%的种植成本。</t>
  </si>
  <si>
    <t>SCX2026-057</t>
  </si>
  <si>
    <t>莎车县依盖尔其镇20村等5个村平整土地建设项目</t>
  </si>
  <si>
    <t>依盖尔其镇14村、15村、17村、18村、20村</t>
  </si>
  <si>
    <t>计划总投资：531.72万元
建设内容：依盖尔其镇20村等5个村平整土地共2954亩，每亩1800元，计划投资531.72万元。其中14村1002亩、15村194亩、17村646亩、18村112亩、20村1000亩。</t>
  </si>
  <si>
    <t>社会效益：通过项目的实施，增加依盖尔其镇土地利用率，提高生产效率及产量，切实增加群众种植经济收入。提高土地利用率，提高机械化种植，降低用人成本，带动2100人增收。
经济效益：通过土地平整提高土地利用率，将土地进行碎片化整理，提高机械化种植，降低用人成本，减少25%的种植成本。</t>
  </si>
  <si>
    <t>SCX2026-058</t>
  </si>
  <si>
    <t>莎车县恰热克镇19村节水设施提升改造配套建设项目</t>
  </si>
  <si>
    <t>改造</t>
  </si>
  <si>
    <t>计划总投资：514.69万元
建设内容：为恰热克镇19村提升、改造节水设施配套3431.3亩，沉砂池2座。每亩投资1500元，计划总投资438.75万元。</t>
  </si>
  <si>
    <t>经济效益：通过“节本增效”让农民看得见、摸得着，有动力采用新技术。亩均年增收节支约800元。有助于农民流转土地，获得高额租金收入，每亩租金可上涨200元；有助于引进农业企业投资，进行大规模机械化种植；预计带动增收每年4000元左右。
社会效益：它在解放劳动力、维护社会稳定、促进民族发展方面的深远意义，远超其经济价值本身，是实现南疆长治久安的重要基石。</t>
  </si>
  <si>
    <t>SCX2026-059</t>
  </si>
  <si>
    <t>莎车县恰热克镇1村等3个村节水设施配套建设项目</t>
  </si>
  <si>
    <t>恰热克镇1村、3村、6村</t>
  </si>
  <si>
    <t>计划总投资：389万元
建设内容：为恰热克镇3个村新建节水设施配套2592.84亩，沉砂池3座。每亩投资1500元，计划总投资389万元。其中：1村975.6亩、3村435.4亩、6村1283亩。</t>
  </si>
  <si>
    <t>经济效益：通过“节本增效”让农民看得见、摸得着，有动力采用新技术。亩均年增收节支约800元，有助于农民流转土地，获得高额租金收入，每亩租金可上涨200元；有助于引进农业企业投资，进行大规模机械化种植；预计带动增收每年4000元左右。
社会效益：它在解放劳动力、维护社会稳定、促进民族发展方面的深远意义，远超其经济价值本身，是实现南疆长治久安的重要基石。</t>
  </si>
  <si>
    <t>SCX2026-060</t>
  </si>
  <si>
    <t>莎车县恰热克镇10村等2个村节水设施配套建设项目</t>
  </si>
  <si>
    <t>恰热克镇10村、14村</t>
  </si>
  <si>
    <t>计划总投资：287万元
建设内容：为恰热克镇2个村新建节水设施配套1909.39亩，沉砂池2座，每亩投资1500元，计划总投资287万元。其中：10村1287.5亩、14村508亩。</t>
  </si>
  <si>
    <t>SCX2026-061</t>
  </si>
  <si>
    <t>莎车县巴格阿瓦提乡1村等3个村农田节水设施建设项目</t>
  </si>
  <si>
    <t>巴格阿瓦提乡1村、2村、4村</t>
  </si>
  <si>
    <t>计划总投资：548.55万元
建设内容：为巴格阿瓦提乡新建节水设施3657亩，其中：1村603亩、2村920亩、4村2134亩，亩均1500元，计划投资548.55万元。</t>
  </si>
  <si>
    <t>经济效益：修建高效节水设施能显著降低农业灌溉成本，减少水电费用支出。它提高了水资源利用效率，在相同水量下可灌溉更多土地，或保障作物关键生需水，促进作物增产提质。同时，节水节省的水量有时还可通过水权交易获得直接经济收益，并减少了水利工程的运维成本。
社会效益：高效节水设施极大改善了村民的农业生产条件，降低了劳动强度，实现了精准灌溉。它有助于缓解村庄用水紧张状况，减少用水纠纷，促进社区和谐。更重要的是，它保护了当地水资源环境，为农业可持续发展和乡村振兴提供了坚实的水利支撑，也提升了村民的节水意识和现代化管理水平。</t>
  </si>
  <si>
    <t>SCX2026-062</t>
  </si>
  <si>
    <t>莎车县巴格阿瓦提乡3村农田节水设施建设项目</t>
  </si>
  <si>
    <t>计划总投资：480万元
建设内容：为巴格阿瓦提乡3村新建节水设施3200亩，亩均1500元，并配套相关附属设施，计划投资480万元。</t>
  </si>
  <si>
    <t>经济效益：修建高效节水设施能显著降低农业灌溉成本，减少水电费用支出。它提高了水资源利用效率，在相同水量下可灌溉更多土地，或保障作物关键生需水，促进作物增产提质。同时，节水节省的水量有时还可通过水权交易获得直接经济收益，并减少了水利工程的运维成本。项目建设过程中加带动50人实现就业。
社会效益：高效节水设施极大改善了村民的农业生产条件，降低了劳动强度，实现了精准灌溉。它有助于缓解村庄用水紧张状况，减少用水纠纷，促进社区和谐。更重要的是，它保护了当地水资源环境，为农业可持续发展和乡村振兴提供了坚实的水利支撑，也提升了村民的节水意识和现代化管理水平。</t>
  </si>
  <si>
    <t>SCX2026-063</t>
  </si>
  <si>
    <t>莎车县亚喀艾日克乡2村等4个村农田配套节水设施</t>
  </si>
  <si>
    <t>2村、4村、7村、10村</t>
  </si>
  <si>
    <r>
      <rPr>
        <sz val="12"/>
        <rFont val="仿宋"/>
        <charset val="134"/>
      </rPr>
      <t>计划总投资：609.4万元
建设内容：亚喀艾日克乡农田配套节水设施2村、4村、7村、10村共3047亩农田配套节水设施，新建首部4座（包括沉砂池、泵房、变压器、电杆、变频及输变电线路、水泵、电机及过滤设施），并安装滴灌管，配套0.15-0.3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/s引水渠，亩均2000元。其中2村1170亩、4村826亩、7村470亩、10村581亩，并进行滴灌。</t>
    </r>
  </si>
  <si>
    <t>社会效益:通过项目实施，改善和提高项目区农田生产种植条件，减少土地高低不平跑水、土地分散现象，同时提高水肥利用效率，增加农民收入，实现农业机械现代化生产，提高水资源的利用率，缓解区域生态恶化状况，为项目区农民依靠良田致富打造良好的农田基础设施条件。
经济效益：充分吸纳当地群众10人就近就地就业，增加收入5万元，带动65人每人实现增产增收100公斤。二是项目建设过程中，可带动5人就业，促进农民人均年增收约20000元。激发内生发展动力，助力巩固拓展脱贫攻坚成果、全面推进乡村振兴。</t>
  </si>
  <si>
    <t>SCX2026-064</t>
  </si>
  <si>
    <t>莎车县孜热甫夏提乡2村等2个村种植基地配套设施建设项目</t>
  </si>
  <si>
    <t>孜热甫夏提2村、10村</t>
  </si>
  <si>
    <t>计划总投资：320万元
建设内容：1.为孜热甫夏提乡2村维修改造高效节水设施900亩，10村维修改造高效节水设施480亩，安装滴灌、配套电力设施，亩均1600元，计划投资220万元。2.新建沉砂池2座，配套变压器2台，变频启动柜2台，投资100万。</t>
  </si>
  <si>
    <t>社会效益:一是改善耕地灌溉条件，提高水利用稀疏，缩短灌溉时间，方便运行管理，为合理调配灌溉用水奠定基础;二是为促进农牧业稳产高产创造条件，发挥较好的经济、生态和社会效益。三是由于采用相应的水利、 农业措施，有效的提高项目区的灌溉水利用率和灌水渠道工作效率，方便水管工作，节约大量水资源，在产生巨大经济效益的同时有很好的社会效益。
经济效益：一是该项目在实施期，预计带动务工就业人口约20人，带动群众增加经济收入20万元；二是项目实施后能有效增加群众经济收入，提高实施项目地块的亩均产量，预计在现有条件下亩均增加年产量100公斤，切实提高群众农业收入。</t>
  </si>
  <si>
    <t>SCX2026-065</t>
  </si>
  <si>
    <r>
      <rPr>
        <sz val="12"/>
        <rFont val="仿宋"/>
        <charset val="134"/>
      </rPr>
      <t>莎车县恰尔巴格乡</t>
    </r>
    <r>
      <rPr>
        <sz val="12"/>
        <rFont val="仿宋"/>
        <charset val="0"/>
      </rPr>
      <t>7</t>
    </r>
    <r>
      <rPr>
        <sz val="12"/>
        <rFont val="仿宋"/>
        <charset val="134"/>
      </rPr>
      <t>村等</t>
    </r>
    <r>
      <rPr>
        <sz val="12"/>
        <rFont val="仿宋"/>
        <charset val="0"/>
      </rPr>
      <t>4</t>
    </r>
    <r>
      <rPr>
        <sz val="12"/>
        <rFont val="仿宋"/>
        <charset val="134"/>
      </rPr>
      <t>个村高效节水建设项目</t>
    </r>
  </si>
  <si>
    <t>5村、6村、7村、13村</t>
  </si>
  <si>
    <r>
      <rPr>
        <sz val="12"/>
        <rFont val="仿宋"/>
        <charset val="134"/>
      </rPr>
      <t>计划总投资：</t>
    </r>
    <r>
      <rPr>
        <sz val="12"/>
        <rFont val="仿宋"/>
        <charset val="0"/>
      </rPr>
      <t>1012</t>
    </r>
    <r>
      <rPr>
        <sz val="12"/>
        <rFont val="仿宋"/>
        <charset val="134"/>
      </rPr>
      <t>万元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建设内容：在恰尔巴格乡</t>
    </r>
    <r>
      <rPr>
        <sz val="12"/>
        <rFont val="仿宋"/>
        <charset val="0"/>
      </rPr>
      <t>5</t>
    </r>
    <r>
      <rPr>
        <sz val="12"/>
        <rFont val="仿宋"/>
        <charset val="134"/>
      </rPr>
      <t>村、</t>
    </r>
    <r>
      <rPr>
        <sz val="12"/>
        <rFont val="仿宋"/>
        <charset val="0"/>
      </rPr>
      <t>6</t>
    </r>
    <r>
      <rPr>
        <sz val="12"/>
        <rFont val="仿宋"/>
        <charset val="134"/>
      </rPr>
      <t>村、</t>
    </r>
    <r>
      <rPr>
        <sz val="12"/>
        <rFont val="仿宋"/>
        <charset val="0"/>
      </rPr>
      <t>7</t>
    </r>
    <r>
      <rPr>
        <sz val="12"/>
        <rFont val="仿宋"/>
        <charset val="134"/>
      </rPr>
      <t>村、</t>
    </r>
    <r>
      <rPr>
        <sz val="12"/>
        <rFont val="仿宋"/>
        <charset val="0"/>
      </rPr>
      <t>13</t>
    </r>
    <r>
      <rPr>
        <sz val="12"/>
        <rFont val="仿宋"/>
        <charset val="134"/>
      </rPr>
      <t>村</t>
    </r>
    <r>
      <rPr>
        <sz val="12"/>
        <rFont val="仿宋"/>
        <charset val="0"/>
      </rPr>
      <t>3375</t>
    </r>
    <r>
      <rPr>
        <sz val="12"/>
        <rFont val="仿宋"/>
        <charset val="134"/>
      </rPr>
      <t>亩农田新建系统首部</t>
    </r>
    <r>
      <rPr>
        <sz val="12"/>
        <rFont val="仿宋"/>
        <charset val="0"/>
      </rPr>
      <t>5</t>
    </r>
    <r>
      <rPr>
        <sz val="12"/>
        <rFont val="仿宋"/>
        <charset val="134"/>
      </rPr>
      <t>座配套输配水管网、电力等附属设施设备，其中：</t>
    </r>
    <r>
      <rPr>
        <sz val="12"/>
        <rFont val="仿宋"/>
        <charset val="0"/>
      </rPr>
      <t>5</t>
    </r>
    <r>
      <rPr>
        <sz val="12"/>
        <rFont val="仿宋"/>
        <charset val="134"/>
      </rPr>
      <t>村</t>
    </r>
    <r>
      <rPr>
        <sz val="12"/>
        <rFont val="仿宋"/>
        <charset val="0"/>
      </rPr>
      <t>380</t>
    </r>
    <r>
      <rPr>
        <sz val="12"/>
        <rFont val="仿宋"/>
        <charset val="134"/>
      </rPr>
      <t>亩；</t>
    </r>
    <r>
      <rPr>
        <sz val="12"/>
        <rFont val="仿宋"/>
        <charset val="0"/>
      </rPr>
      <t>6</t>
    </r>
    <r>
      <rPr>
        <sz val="12"/>
        <rFont val="仿宋"/>
        <charset val="134"/>
      </rPr>
      <t>村</t>
    </r>
    <r>
      <rPr>
        <sz val="12"/>
        <rFont val="仿宋"/>
        <charset val="0"/>
      </rPr>
      <t>1845</t>
    </r>
    <r>
      <rPr>
        <sz val="12"/>
        <rFont val="仿宋"/>
        <charset val="134"/>
      </rPr>
      <t>亩；</t>
    </r>
    <r>
      <rPr>
        <sz val="12"/>
        <rFont val="仿宋"/>
        <charset val="0"/>
      </rPr>
      <t>7</t>
    </r>
    <r>
      <rPr>
        <sz val="12"/>
        <rFont val="仿宋"/>
        <charset val="134"/>
      </rPr>
      <t>村</t>
    </r>
    <r>
      <rPr>
        <sz val="12"/>
        <rFont val="仿宋"/>
        <charset val="0"/>
      </rPr>
      <t>920</t>
    </r>
    <r>
      <rPr>
        <sz val="12"/>
        <rFont val="仿宋"/>
        <charset val="134"/>
      </rPr>
      <t>亩；</t>
    </r>
    <r>
      <rPr>
        <sz val="12"/>
        <rFont val="仿宋"/>
        <charset val="0"/>
      </rPr>
      <t>13</t>
    </r>
    <r>
      <rPr>
        <sz val="12"/>
        <rFont val="仿宋"/>
        <charset val="134"/>
      </rPr>
      <t>村</t>
    </r>
    <r>
      <rPr>
        <sz val="12"/>
        <rFont val="仿宋"/>
        <charset val="0"/>
      </rPr>
      <t>230</t>
    </r>
    <r>
      <rPr>
        <sz val="12"/>
        <rFont val="仿宋"/>
        <charset val="134"/>
      </rPr>
      <t>亩；</t>
    </r>
  </si>
  <si>
    <t>经济效益：提高生产效率和质量，降低生产成本，增强市场竞争力，项目在建设过程中，用工由当地农民参与建设为主，预计带动就业15人，人均增收3000元。
社会效益：提高人民生活质量和水平，推动社会的进步和发展。</t>
  </si>
  <si>
    <t>SCX2026-066</t>
  </si>
  <si>
    <t>莎车县白什坎特镇14村等7个村高效节水及配套设施建设项目</t>
  </si>
  <si>
    <t>白什坎特镇1村，2村，14村，16村，17村，20村，26村</t>
  </si>
  <si>
    <t>计划总投资：855万元
建设内容：实施高效节水4499亩，并配套其他附属设施；其中1村206亩，2村814亩，14村1503亩，16村471亩，17村220亩，20村1023亩，26村262亩。</t>
  </si>
  <si>
    <t>社会效益:通过项目实施，改善和提高项目区农田生产种植条件，减少土地高低不平跑水、土地分散现象，同时提高水肥利用效率，增加农民收入，实现农业机械现代化生产，提高水资源的利用率，缓解区域生态恶化状况，为项目区农民依靠良田致富打造良好的农田基础设施条件。
经济效益：充分吸纳当地群众10人就近就地就业，增加收入5万元，项目实施后带动公益性岗位增收人均1750/月，带动群众致富增收，激发内生发展动力，助力巩固拓展脱贫攻坚成果、全面推进乡村振兴。</t>
  </si>
  <si>
    <t>SCX2026-067</t>
  </si>
  <si>
    <t>莎车县恰尔巴格乡5村等2个村拱棚节水建设项目</t>
  </si>
  <si>
    <r>
      <rPr>
        <sz val="12"/>
        <rFont val="仿宋"/>
        <charset val="0"/>
      </rPr>
      <t>5</t>
    </r>
    <r>
      <rPr>
        <sz val="12"/>
        <rFont val="仿宋"/>
        <charset val="134"/>
      </rPr>
      <t>村、</t>
    </r>
    <r>
      <rPr>
        <sz val="12"/>
        <rFont val="仿宋"/>
        <charset val="0"/>
      </rPr>
      <t>8</t>
    </r>
    <r>
      <rPr>
        <sz val="12"/>
        <rFont val="仿宋"/>
        <charset val="134"/>
      </rPr>
      <t>村</t>
    </r>
  </si>
  <si>
    <t>计划总投资：37.4万元
建设内容：在恰尔巴格乡新建拱棚节水设施374座，其中：5村243座、8村131座。</t>
  </si>
  <si>
    <t>蔬菜产业</t>
  </si>
  <si>
    <t>经济效益：提高生产效率和质量，降低生产成本，增强市场竞争力 
社会效益：提高人民生活质量和水平，推动社会的进步和发展，项目在建设过程中，用工由当地农民参与建设为主，预计带动就业15人，人均增收3000元。</t>
  </si>
  <si>
    <t>SCX2026-068</t>
  </si>
  <si>
    <r>
      <rPr>
        <sz val="12"/>
        <rFont val="仿宋"/>
        <charset val="134"/>
      </rPr>
      <t>莎车县恰尔巴格乡</t>
    </r>
    <r>
      <rPr>
        <sz val="12"/>
        <rFont val="仿宋"/>
        <charset val="0"/>
      </rPr>
      <t>4</t>
    </r>
    <r>
      <rPr>
        <sz val="12"/>
        <rFont val="仿宋"/>
        <charset val="134"/>
      </rPr>
      <t>村庭院供水建设项目</t>
    </r>
  </si>
  <si>
    <t>庭院生产生活服务</t>
  </si>
  <si>
    <r>
      <rPr>
        <sz val="12"/>
        <rFont val="仿宋"/>
        <charset val="0"/>
      </rPr>
      <t>4</t>
    </r>
    <r>
      <rPr>
        <sz val="12"/>
        <rFont val="仿宋"/>
        <charset val="134"/>
      </rPr>
      <t>村</t>
    </r>
  </si>
  <si>
    <r>
      <rPr>
        <sz val="12"/>
        <rFont val="仿宋"/>
        <charset val="134"/>
      </rPr>
      <t>计划总投资：</t>
    </r>
    <r>
      <rPr>
        <sz val="12"/>
        <rFont val="仿宋"/>
        <charset val="0"/>
      </rPr>
      <t>112</t>
    </r>
    <r>
      <rPr>
        <sz val="12"/>
        <rFont val="仿宋"/>
        <charset val="134"/>
      </rPr>
      <t>万元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建设内容：在恰尔巴格乡</t>
    </r>
    <r>
      <rPr>
        <sz val="12"/>
        <rFont val="仿宋"/>
        <charset val="0"/>
      </rPr>
      <t>4</t>
    </r>
    <r>
      <rPr>
        <sz val="12"/>
        <rFont val="仿宋"/>
        <charset val="134"/>
      </rPr>
      <t>村新建庭院供水</t>
    </r>
    <r>
      <rPr>
        <sz val="12"/>
        <rFont val="仿宋"/>
        <charset val="0"/>
      </rPr>
      <t>141</t>
    </r>
    <r>
      <rPr>
        <sz val="12"/>
        <rFont val="仿宋"/>
        <charset val="134"/>
      </rPr>
      <t>户，并配套首部等附属设施。</t>
    </r>
  </si>
  <si>
    <t>经济效益：提高生产效率和质量，降低生产成本，增强市场竞争力 
社会效益：提高人民生活质量和水平，推动社会的进步和发展，项目在建设过程中，用工由当地农民参与建设为主，预计带动就业5人，人均增收3000元。</t>
  </si>
  <si>
    <t>SCX2026-069</t>
  </si>
  <si>
    <t>莎车县托木吾斯塘镇蔬菜产业融合示范园改造提升项目</t>
  </si>
  <si>
    <t>托木吾斯塘镇11村</t>
  </si>
  <si>
    <t>计划总投资：320万元
建设内容：托木吾斯塘镇11村20座大棚土壤进行改良，并对162座大棚电力进行改造，并配备相关附属设备。</t>
  </si>
  <si>
    <t>收益分红</t>
  </si>
  <si>
    <t>经济效益：降低生产成本，提高土地利用率，增加收入。
社会效益：保障农产品供应，促进就业推动农业现代化发展。项目建设过程中，可带动15人就业，促进农民人均年增收约2500元，资产归属村集体，大棚由本乡龙头企业和育苗合作社经营，群众及村集体受益。</t>
  </si>
  <si>
    <t>SCX2026-070</t>
  </si>
  <si>
    <t>莎车县拍克其乡8村温室大棚维修改造建设项目</t>
  </si>
  <si>
    <t>拍克其乡8村</t>
  </si>
  <si>
    <t>计划总投资：296万元
建设内容：拍克其乡阿亚克拍克其（8）村维修温室大棚37座，并配套变压器、配电柜、卷帘机、卷膜机、薄膜、棉被等相关附属设施设备。
资产归属：8村</t>
  </si>
  <si>
    <t>经济效益：降低生产成本，提高土地利用率，增加收入。大棚由本乡龙头企业和育苗合作社经营，群众及村集体受益。
社会效益：保障农产品供应，促进就业推动农业现代化发展。</t>
  </si>
  <si>
    <t>SCX2026-071</t>
  </si>
  <si>
    <t>莎车县特色林果授粉补助项目</t>
  </si>
  <si>
    <t>阿拉买提镇、阿热勒乡、阿瓦提镇、阿扎提巴格镇、阿尔斯兰巴格乡、艾力西湖镇、巴格阿瓦提乡 、白什坎特镇、墩巴格乡、荒地镇、喀拉苏乡、阔什艾日克乡、米夏镇、恰尔巴格乡、恰热克镇、塔尕尔其乡、托木吾斯塘镇、乌达力克镇、亚喀艾日克乡、伊什库力乡、依盖尔其镇、英吾斯塘乡、孜热甫夏提乡、拍克其乡、永安管委会、英阿瓦提管委会、叶尔羌街道办、一林场、二林场、良种场等</t>
  </si>
  <si>
    <t>计划总投资：780万元
建设内容：对全县39万亩巴旦木、樱桃、西梅等果树结果期果园开展蜜蜂授粉补助，按照3亩/箱标准进行，39万亩共需13万箱箱蜂，按照60元/箱补助，共780万元。</t>
  </si>
  <si>
    <t>经济效益：提高果农收入和养蜂户收入。养蜂户每箱蜂增收60元，种植特色林果的农户亩均增产3公斤以上，亩均增收75元以上。收益养蜂户108人左右。
社会效益：该项目可促进当地经济林产业发展，调动农户发展动能，拓宽增收途径，巩固脱贫攻坚成果同乡村振兴，同时能吸引各地蜂农参与，促进技术交流，提升本地蜂农养殖与授粉技术，带动甜蜜产业发展，助力养殖户和林果种植户增收。</t>
  </si>
  <si>
    <t>SCX2026-072</t>
  </si>
  <si>
    <t>莎车县特色林果示范园社会化服务推广项目</t>
  </si>
  <si>
    <t>计划总资金:775万元
建设内容：采取购买社会化服务方式对莎车县31个乡（镇、管委会、街道办）15500亩（特色林果示范园开展施肥﹝秋季施肥时优质农家肥3立方米/亩（种植户提供）、每株果树配施1公斤二胺（中标方提供）﹞、病虫害防治（不少于3次，秋季落实好石硫合剂清园工作）、整形修剪（不少于2次）及标准化管理等服务。计划总投资775万元。</t>
  </si>
  <si>
    <t>经济效益：带动示范园种植户增收，可使示范园种植户每亩少投入资金900元左右。通过专业服务组织提供专业化服务，使示范园产量增加3%以上。
社会效益：有助于提升农民的科学种植水平，促进农业技术的普及和进步</t>
  </si>
  <si>
    <t>SCX2026-073</t>
  </si>
  <si>
    <t>莎车县特色林果示范园建设项目</t>
  </si>
  <si>
    <t>总投资：488万元
建设内容：由乡镇组织村集体股份经济合作社实施，在村集体所有或租赁的园地上新定植果园，对巴旦木、新梅、榅桲示范园建设按照1200元/亩的标准给与补助，樱桃示范园建设按照2500元/亩的标准给与补助。果园株行距为3×5米，示范园种植林果品种要求：巴旦木为纸皮、双软、叶尔羌、疆扁丰、莎选1号等优良品种；樱桃为俄罗斯8号、红灯、美早、先锋等优良品种；新梅为新梅 1 号；榅桲为成品苗。示范园种植林果苗木为2年生及以上，地径1.5厘米以上的良种壮苗。规模为3200亩。补贴资金为488万元。</t>
  </si>
  <si>
    <t>经济效益：通过项目实施，可使村集体股份经济合作社生产成本减少40%。
社会效益：建设特色林果示范园，引入新的良种和种植管理模式，大幅提升林果质量和品质，示范引领农民更新改造果园，增收致富，</t>
  </si>
  <si>
    <t>SCX2026-074</t>
  </si>
  <si>
    <t>莎车县托木吾斯塘镇3村、10村仓储保鲜库建设项目</t>
  </si>
  <si>
    <t>加工流通项目</t>
  </si>
  <si>
    <t>农产品仓储保鲜冷链基础设施建设</t>
  </si>
  <si>
    <t>托木吾斯塘镇3村</t>
  </si>
  <si>
    <t>计划总投资：600万元
建设内容：托木吾斯塘镇3村新建1000平米农产品仓储保鲜库，并配套冷藏设备及相关附属设施。
资产归属：托木吾斯塘镇3村</t>
  </si>
  <si>
    <t>仓储物流产业</t>
  </si>
  <si>
    <t>经济效益：预计按照项目投入的4%收取租金，年租金可达9万元，增加村公益事业收入，分红带动群众增收。可带动就业5人，预计月工资2500元。项目建设过程中，可带动10人就业，促进农民人均年增收约3000元，促进乡村振兴。
社会效益：该项目建设完成后提升农村基础设施水平，壮大村集体经济。</t>
  </si>
  <si>
    <t>SCX2026-075</t>
  </si>
  <si>
    <t>莎车县拍克其乡农产品加工厂冷库及附属配套项目</t>
  </si>
  <si>
    <t>扩建</t>
  </si>
  <si>
    <t>拍克其乡9村</t>
  </si>
  <si>
    <t>计划总投资：2380万元
建设内容：修建5000㎡冷库1座，建设10000㎡晾晒场，增容1250千瓦、250千瓦变压器各1套，并配套配电室、围墙、厕所及业务用房等相关附属设施。
资产归属：拍克其乡9村</t>
  </si>
  <si>
    <t>经济效益：扩大企业经营规模，扩大特色经济作物种植规模，企业每年缴纳不低于3%的租金作为壮大村集体经济收益，收益归群众及集体，促进农业产业化发展。
社会效益：项目建成后，农产品加工厂可以对当地的农产品进行深加工，延长农业产业链，提高农产品的附加值。将为农村经济注入新的活力，提高农民的收入水平，改善农村的生产生活条件，推动乡村振兴战略的实施。</t>
  </si>
  <si>
    <t>SCX2026-076</t>
  </si>
  <si>
    <t>莎车县阿热勒乡11村冷库建设项目</t>
  </si>
  <si>
    <t>阿热勒乡11村</t>
  </si>
  <si>
    <t>计划总投资：400万元
建设内容：为阿热勒乡11村新建300立方米冷库1座，配套地坪2000平方米、水电、大门围墙等设施设备。
资产归属：阿热勒乡11村</t>
  </si>
  <si>
    <t>经济效益：带动关联产业发展，形成乡村经济增长点：村级冷库的运营需要仓储管理、分拣包装、物流运输、制冷设备维护等配套服务，能为村民提供本地就业岗位（如库管员、分拣工、驾驶员），解决部分农村剩余劳动力就业问题。项目实施后将带动5户20余人收益，通过提供就业岗位分红等，户均增收1000元。
社会效益：推动农业现代化转型，助力乡村振兴：村级冷库是农业从 “传统种植养殖” 向 “现代化产销模式” 转型的重要基础设施，它改变了乡村 “靠天吃饭、看价卖货” 的被动局面，推动农业生产向 “精准化、市场化” 发展。通过冷库支撑的规模化、标准化产销，帮助乡村打造特色农产品品牌，提升乡村农业竞争力，为乡村振兴战略的实施提供硬件支撑，加速农村产业振兴进程。</t>
  </si>
  <si>
    <t>SCX2026-077</t>
  </si>
  <si>
    <t>莎车县恰热克镇恰热克（9）村等保鲜库变压器购置项目</t>
  </si>
  <si>
    <t>恰热克镇9村</t>
  </si>
  <si>
    <t>计划总投资：20万元
建设内容：为恰热克镇9村保鲜库购置一套250KVA变压器及600米电线，并配套配电室等附属设施设备。
资产归属：9村</t>
  </si>
  <si>
    <t>社会效益：可以带动辖区及周边农户学习经验，促进“合作社+农户”种植加工的发展，为我镇特色产品奠定坚实基础。
经济效益：可以更好的发挥资产效益，确保村集体资产正常经营运行，该项目实施可以在原有保鲜库出租租金中每年增加0.5万元，用于村集体收入。项目建成后可带动农户增收3000元。</t>
  </si>
  <si>
    <t>SCX2026-078</t>
  </si>
  <si>
    <t>2026年莎车县米夏镇壮大村集体经济项目</t>
  </si>
  <si>
    <t>市场建设和农村电商物流</t>
  </si>
  <si>
    <t>米夏镇亚勒古孜巴格（15）村、吉格代艾日克（16）村</t>
  </si>
  <si>
    <t>计划总投资：400万元
建设内容：新建两座1800平方米左右仓储用房，并配套相关附属设施。
资产归属：米夏镇吾斯塘博依（13）村、亚勒古孜巴格（15）村、吉格代艾日克（16）村、铁提尔巴格（20）村。</t>
  </si>
  <si>
    <t>就业帮扶产业</t>
  </si>
  <si>
    <t>社会效益：通过该项目的实施，为辖区提供了储存用房，优化物质调配，也能壮大村集体经济，增加就业岗位。既能增加就业岗位，提高社会治理效
经济效益:通过实施该项目，预计带动辖区30人就业，年收益8万元左右。用于聘用公益性岗位，维修公共设施。</t>
  </si>
  <si>
    <t>SCX2026-079</t>
  </si>
  <si>
    <t>2026年莎车县阿尔斯兰巴格乡壮大村集体经济项目</t>
  </si>
  <si>
    <t>农产品仓储保鲜冷链基层设施建设</t>
  </si>
  <si>
    <t>阿尔斯兰巴格乡库木艾日克（14）村</t>
  </si>
  <si>
    <t>计划总投资：400万元
建设内容：新建650平方米保鲜库1座，并配套相关附属设施。
资产归属：阿尔斯兰巴格乡英巴格（11）村、霍什拉甫阿瓦提（20）村</t>
  </si>
  <si>
    <t>社会效益：该项目实施完成后，可为辖区鲜果提供储存条件，提高辖区鲜果的经济价值，优化销售途径。
经济效益:该项目实施预计带动辖区20余人就业，通过租赁，该项目年收益8万元左右。通过村集体进行分红、公共设施维修，带动村内发展。</t>
  </si>
  <si>
    <t>SCX2026-080</t>
  </si>
  <si>
    <t>莎车县阿热勒乡1村农产品购销点建设项目</t>
  </si>
  <si>
    <t>产地初加工和精深加工</t>
  </si>
  <si>
    <t>阿热勒乡1村</t>
  </si>
  <si>
    <t>计划总投资：100万元
建设内容：为阿热勒乡1村新建农产品购销点一座，占地面积800平方米。配套彩钢棚、大门围墙、水电、业务用房等附属设施设备。
资产归属：阿热勒乡1村</t>
  </si>
  <si>
    <t>帮助产销对接</t>
  </si>
  <si>
    <t>经济效益：带动关联产业发展，激活村级经济活力：农产品购销点的运营需要仓储、分拣、包装、运输等配套服务，能为村民提供库管员、分拣员、装卸工、配送员等本地就业岗位，解决农村剩余劳动力就业问题。项目实施后将带动5户20余人收益，通过提供就业岗位分红等，户均增收1000元。
社会效益：便利农户生产生活，提升生活幸福感：以往农户需耗费大量时间和人力，将农产品运往乡镇或县城销售，不仅劳累还可能因运输延误影响农产品新鲜度。村级购销点建立后，农户在家门口就能完成农产品销售，节省运输时间与成本，减少体力消耗。</t>
  </si>
  <si>
    <t>SCX2026-081</t>
  </si>
  <si>
    <t>莎车县阿热勒乡8村农副产品合作社建设项目</t>
  </si>
  <si>
    <t>阿热勒乡8村</t>
  </si>
  <si>
    <t>计划总投资：150万元
建设内容：为阿热勒乡8村新建农副产品合作社1座，占地面积500平方米。配套水电、业务用房等附属设施设备。
资产归属：阿热勒乡8村</t>
  </si>
  <si>
    <t>SCX2026-082</t>
  </si>
  <si>
    <t>2026年莎车县喀拉苏乡壮大村集体经济项目</t>
  </si>
  <si>
    <t>喀拉苏乡阿恰贝希（4）村</t>
  </si>
  <si>
    <t>计划总投资：150万元
建设内容：新建两层共500平方米就业创业实训基地1座，并配套相关附属设施。
资产归属：喀拉苏乡博瓦什（12）村</t>
  </si>
  <si>
    <t>社会效益：项目实施后，既能带动群众就近就地就业工作，也能提升乡街道环境，增强商圈内生动力，提升辖区创业激情。
经济效益:项目实施完成后，预计年收益达2万元以上。项目建设中，能够带动10余人就业，人均增收1万元，同时项目建成后能够进一步壮大村集体收入，增加村集体内生动力。</t>
  </si>
  <si>
    <t>莎车县喀拉苏乡人民政府</t>
  </si>
  <si>
    <t>SCX2026-083</t>
  </si>
  <si>
    <t>2026年莎车县白什坎特镇壮大村集体经济项目</t>
  </si>
  <si>
    <t>白什坎特镇仓巴扎（9）村</t>
  </si>
  <si>
    <t>计划总投资：400万元
建设内容：新建两层共2000平方米就业创业实训基地1座，并配套相关附属设施。
资产归属：白什坎特镇英买里（4）村、尤库日巴艾日克（6）村、塔斯克玛（22）村、前进（27）村</t>
  </si>
  <si>
    <t>社会效益：项目完成后，可提升壮大村集体经济，带动村集体经济持续发展，为受益村提供经济来源，为群众解决公共设施问题。解决本地群众就近就地就业。
经济效益:项目实施完成后，通过资产出租方式，预计年收入6万元，其中70%用于脱贫户、监测户公益性岗位的开发，预计带动就业4人，每月增收800-1000元。</t>
  </si>
  <si>
    <t>SCX2026-084</t>
  </si>
  <si>
    <t>2026年莎车县墩巴格乡壮大村集体经济项目</t>
  </si>
  <si>
    <t>墩巴格乡墩巴格（6）村</t>
  </si>
  <si>
    <t>计划总投资：500万元
建设内容：新建1座地上两层建筑面积1600平方米的就业创业实训基地，并配套水电、消防等相关附属设施设备。
资产归属：墩巴格乡托万阿依库勒（2）村、阔依其（7）村、尤库日曲许盖（9）村、托万曲许盖（10）村、其乃巴格（12）村</t>
  </si>
  <si>
    <t>社会效益：通过该项目的实施可夯实乡村发展根基，带动村民就近就地就业增收，即完善了基层实施建设，有提升了人居环境品质。同时促进资源优化配置，助力乡村全面振兴，不断壮大村级经济。
经济效益:项目建成后，通过出租资产，每年收益不少于10万元。预计可带动辖区不少于20人就近就地就业。</t>
  </si>
  <si>
    <t>SCX2026-085</t>
  </si>
  <si>
    <t>2026年莎车县阿瓦提镇壮大村集体经济项目</t>
  </si>
  <si>
    <t>阿瓦提镇民主社区</t>
  </si>
  <si>
    <t>计划总投资：400万元
建设内容：新建两层共1800平方米商铺1座，并配套相关附属设施。
资产归属：阿瓦提镇诺其（1）村、墩买里（5）村、库木库勒（13）村、塔斯克玛（18）村</t>
  </si>
  <si>
    <t>社会效益：项目实施后，通过持续出租资产收取租金，从而不断壮大村集体经济的同时，带动当地劳动力就业创业；
经济效益:项目建成后可带动群众就近就地就业，年收入可达22.5万元。</t>
  </si>
  <si>
    <t>莎车县阿瓦提镇人民政府</t>
  </si>
  <si>
    <t>SCX2026-086</t>
  </si>
  <si>
    <t>2026年莎车县恰热克镇壮大村集体经济项目</t>
  </si>
  <si>
    <t>恰热克镇协海尔买里斯（13）村</t>
  </si>
  <si>
    <t>计划总投资：400万元
建设内容：新建两层共1000平方米商铺1座，并配套相关附属设施。
资产归属：恰热克镇协海尔买里斯（13）村、萨依兰干（19）村，城东街道办恰萨村、前进村</t>
  </si>
  <si>
    <t>社会效益：项目实施完成后，为提供稳定的经营性收入。可用于村级公益性岗位聘用，维修提升村级公共基础设施设备，减少对上级财政的依赖，增强村“两委”班子内生动力，提高群众对村“两委”的认可度，提升了辖区群众就业创业激情。
经济效益:通过抱团式建设方式，在镇巴扎集市新建就业创业基地，既繁荣了镇商业活动，吸引客流，形成良好的商业生态圈，又通过租赁方式，年租金可达5万元。预计带动本镇群众15人就业创业，月工资3000元左右。</t>
  </si>
  <si>
    <t>SCX2026-087</t>
  </si>
  <si>
    <t>2026年莎车县塔尕尔其镇壮大村集体经济项目</t>
  </si>
  <si>
    <t>塔尕尔其镇木尕拉（11）村</t>
  </si>
  <si>
    <t>计划总投资：300万元
建设内容：新建两层共1120平方米就业创业实训基地1座，并配套相关附属设施。
资产归属：塔尕尔其镇塔合塔科瑞克（15）村、曲许尔盖（26）村</t>
  </si>
  <si>
    <t>社会效益：项目实施后，可打造完善体系健全商业圈，提升镇道路面貌，使规划更加合理。也能提高就业比例，提升创业激情。
经济效益:项目实施完成后，通过出租租赁，预计年受益6万元，村均年收益3万元。</t>
  </si>
  <si>
    <t>SCX2026-088</t>
  </si>
  <si>
    <t>2026年莎车县巴格阿瓦提乡壮大村集体经济项目</t>
  </si>
  <si>
    <t>巴格阿瓦提乡曙光（11）村</t>
  </si>
  <si>
    <t>计划总投资：100万元
建设内容：新建两层共360平方米就业创业实训基地1座，并配套相关附属设施。
资产归属：巴格阿瓦提乡拜什艾日克（4）村</t>
  </si>
  <si>
    <t>社会效益：该项目实施后，可为本地群众提供就业创业地点；
经济效益:项目建成后，通过出租资产，每年收益不少于2万元。项目建成后将带动辖区5人实现稳定就业，年收入1万元以上。</t>
  </si>
  <si>
    <t>SCX2026-089</t>
  </si>
  <si>
    <t>2026年莎车县伊什库力乡壮大村集体项目</t>
  </si>
  <si>
    <t>伊什库力乡阔依其（17）村</t>
  </si>
  <si>
    <t>计划总投资：600万元
建设内容：新建两层共2000平方米就业创业实训基地1座，并配套相关附属设施。
资产归属：伊什库力乡亚贝希（6）村、尤库日加力（12）村、伊什库力（14）村、阿克提其（18）村、团结（23）村、幸福（24）村</t>
  </si>
  <si>
    <t>社会效益：通过该项目的实施，既能带动辖区群众就近就地就业，增加群众收入，又能提升乡经济圈效能，提升辖区群众创业激情。
经济效益:项目建设过程中预计带动30人就业，项目实施完成后，通过出租方式预计能带动40余人就业，群众年收益50万元。</t>
  </si>
  <si>
    <t>SCX2026-090</t>
  </si>
  <si>
    <t>2026年莎车县阿扎特巴格镇壮大村集体经济项目</t>
  </si>
  <si>
    <t>就业项目</t>
  </si>
  <si>
    <t>就业、创业培训</t>
  </si>
  <si>
    <t>阿扎特巴格镇5村</t>
  </si>
  <si>
    <t>计划总投资：200万元
建设内容：新建1450平方米的就业创业实训基地1座，并配套相关附属设施设备
资产归属：阿扎特巴格镇喀什噶尔买里斯（4）村、央阿格勒克（13）村</t>
  </si>
  <si>
    <t>社会效益：该项目实施完成后，可为辖区提供就近就地就业岗位，不断夯实乡村振兴成效。
经济效益:该项目实施预计带动20余人就业，并通过就业创业实训基地创业方向，租赁相关设施设备，进一步壮大村集体经济。</t>
  </si>
  <si>
    <t>SCX2026-091</t>
  </si>
  <si>
    <t>2026年莎车县阔什艾日克乡壮大村集体经济项目</t>
  </si>
  <si>
    <t>阔什艾日克乡巴扎（7）村</t>
  </si>
  <si>
    <t>计划总投资：500万元
建设内容：新建两层共2200平方米就业创业实训基地1座，并配套相关附属设施。
资产归属：阔什艾日克乡库木巴格（4）村、前进（6）村、坎麦盖提（8）村、阔依其（9）村、团结新（13）村</t>
  </si>
  <si>
    <t>社会效益：通过该项目的实施，解决就业岗位，增加创业机会，为打造乡村振兴打下坚实基层。
经济效益:通过实施就业创业实训基地项目带动辖区15人就业，年收益30万元左右。即解决群众就业困难，又通过租赁方式，壮大村集体经济。</t>
  </si>
  <si>
    <t>SCX2026-092</t>
  </si>
  <si>
    <t>2026年莎车县荒地镇壮大村集体经济项目</t>
  </si>
  <si>
    <t>光伏电站建设</t>
  </si>
  <si>
    <t>荒地镇兴和村</t>
  </si>
  <si>
    <t>计划总投资：500万元
建设内容：新建一层共2000平方米厂房1座，并配套围墙、地坪、消防、电力、采暖等相关附属配套设施设备。
资产归属：荒地镇托万木尕勒（5）村、幸福（16）村、尤库日墩吾斯塘（18）村、托万墩吾斯塘（19）村、兴和村。</t>
  </si>
  <si>
    <t>光伏产业</t>
  </si>
  <si>
    <t>社会效益：该项目完成后，可持续为村集体提供租金收益，也能带动当地经济发展，促进富裕劳动力就近就地就业。
经济效益:通过实施过程中，预计带动辖区20人就业，年收益30万元左右。项目建成后，通过与承租方沟通，预计租金收益不少于10万元，并带动辖区10余人就业，带动群众年收益15万元以上。</t>
  </si>
  <si>
    <t>SCX2026-093</t>
  </si>
  <si>
    <t>2026年莎车县喀群乡壮大村集体经济项目</t>
  </si>
  <si>
    <t>喀群乡巴格恰（9）村</t>
  </si>
  <si>
    <t>计划总投资：100万元
建设内容：新建二层共400平方米就业创业实训基地1座，并配套相关附属设施。
资产归属：喀群乡坎其木都（2）村</t>
  </si>
  <si>
    <t>社会效益：通过就业创业实训基地，机能带动群众就近就地就业，也能培训群众就业机能，带动更多群众高质量就业。
经济效益:通过实施该项目，预计带动辖区10人就业，群众年收益10万元左右。可壮大村集体经济2万元以上。</t>
  </si>
  <si>
    <t>SCX2026-094</t>
  </si>
  <si>
    <t>2026年莎车县英吾斯塘乡壮大村集体经济项目</t>
  </si>
  <si>
    <t>英吾斯塘乡阔什吾斯塘（3）村</t>
  </si>
  <si>
    <t>计划总投资：100万元
建设内容：新建300平方米厂房2座，并配套相关附属设施。
资产归属：英吾斯塘乡阔什吾斯塘（3）村</t>
  </si>
  <si>
    <t>社会效益：通该项目的建成可为吾斯塘乡阔什吾斯塘（3）村吸引企业到村投资，带动群众就近就地就业，增强群众收益。
经济效益:该项目实施过程中可带动20余名群众就业，人均增收8000元，预计年租金3万元一是，带动本村稳定就业5人，人均年增收入3万元以上。</t>
  </si>
  <si>
    <t>SCX2026-095</t>
  </si>
  <si>
    <t>莎车县核桃、新梅、红枣、杏李品牌创建项目</t>
  </si>
  <si>
    <t>品牌打造和展销平台</t>
  </si>
  <si>
    <t>莎车县</t>
  </si>
  <si>
    <t>计划总投资：16万元
建设内容为：根据全国名特优新农产品名录收集登录规范要求，完成莎车核桃、新梅、红枣、杏李名特优新农产品的申报。计划总投资16万元。</t>
  </si>
  <si>
    <t>其他</t>
  </si>
  <si>
    <t>社会效益：通过项目实施，可提升莎车县新梅知名度，为进一步拓宽市场打下基础。项目实施收益群体为种植、加工、销售新梅农户、合作社或公司，收益人口达到8000人左右。</t>
  </si>
  <si>
    <t>SCX2026-096</t>
  </si>
  <si>
    <t>莎车县托木吾斯塘镇4村防渗渠建设项目</t>
  </si>
  <si>
    <t>配套设施项目</t>
  </si>
  <si>
    <t>小型农田水利设施建设</t>
  </si>
  <si>
    <t>托木吾斯塘镇4村</t>
  </si>
  <si>
    <t>计划总投资：481万元
托木吾斯塘镇4村新建0.3m3/s-0.5m3/s防渗渠3.7公里，计划投资481万元,配套渠系建筑物49座。</t>
  </si>
  <si>
    <t>经济效益：确保农作物在关键生长时期得到充足的水分供应。该项目在建设过程中，用工由当地农民参与建设为主，预计带动就业10人，人均增收3000元。项目投入使用后，带动当地农户户均增收1500元。
社会效益：渠道防渗建设3.7km，改善灌溉面积约0.2万亩，涉及农户约252户865人；项目（工程）验收合格率100%。</t>
  </si>
  <si>
    <t>SCX2026-097</t>
  </si>
  <si>
    <t>莎车县托木吾斯塘镇5村防渗渠建设项目</t>
  </si>
  <si>
    <t>托木吾斯塘镇5村</t>
  </si>
  <si>
    <t>计划总投资：903.5万元
托木吾斯塘镇5村新建0.3m3/s-0.5m3/s防渗渠6.95公里，配套渠系建筑物73座，计划投资903.5万元。</t>
  </si>
  <si>
    <t>经济效益：确保农作物在关键生长时期得到充足的水分供应。该项目在建设过程中，用工由当地农民参与建设为主，预计带动就业10人，人均增收3000元。项目投入使用后，带动当地农户户均增收1500元。
社会效益：渠道防渗建设6.95km，改善灌溉面积约0.4万亩，涉及农户约271户924人；项目（工程）验收合格率100%。</t>
  </si>
  <si>
    <t>SCX2026-098</t>
  </si>
  <si>
    <t>莎车县英阿瓦提管委会1村等2个农田种植业基地渠系防渗建设项目</t>
  </si>
  <si>
    <t>英阿瓦提管委会1村、2村</t>
  </si>
  <si>
    <r>
      <rPr>
        <sz val="12"/>
        <rFont val="仿宋"/>
        <charset val="134"/>
      </rPr>
      <t>计划总投资：808万元
建设内容：在英阿瓦提管委会实施防渗渠7公里，流量为0.1-0.3m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/s,控制灌溉面积0.59万亩，其中1村4.2km，2村2.8km。</t>
    </r>
  </si>
  <si>
    <t>经济效益:带动当地农村群众务工，进一步带动22名低收入群体家庭增收，项目收益行政村6个，带动群众增加经济收入10万元。
社会效益：方便灌溉，节约用水。</t>
  </si>
  <si>
    <t>SCX2026-099</t>
  </si>
  <si>
    <t>莎车县亚喀艾日克乡1村等3个村农田种植基地灌溉渠系建设项目</t>
  </si>
  <si>
    <t>亚喀艾日克乡1村、2村、3村</t>
  </si>
  <si>
    <t>计划总投资：559.7万元
建设内容：为亚喀艾日克乡1、2、3村农田种植基地配套渠系0.2-0.5m/s渠系5.597公里，并配备附属配套设施；每公里100万元。其中：1村1.057公里、2村2.071公里、3村4村2.469公里。</t>
  </si>
  <si>
    <t>社会效益：保障农田灌溉用水需求，工程实施过程中带动农户务工增收，提高水资源利用率，减少输水损失，节约用水成本，增加有效灌溉面积。
经济效益：有效提升改善辖区170户群众涉及1980亩的灌溉面积。一是项目实施期间预计带动辖区5名农户就业，带动群众增收年收入5万元；
二是项目实施完毕后能能有效提高田地亩产量，预计能每亩增产110公斤，切实提高群众收入。</t>
  </si>
  <si>
    <t>SCX2026-100</t>
  </si>
  <si>
    <t>莎车县亚喀艾日克乡5村产业配套建设项目（防渗渠）</t>
  </si>
  <si>
    <t>亚喀艾日克乡5村</t>
  </si>
  <si>
    <t>计划总投资：1001.9万元
建设内容：为亚喀艾日克乡5村产业配套修建防渗渠系0.2-0.5m/s渠系10.019公里，并配备附属配套设施；每公里100万元。</t>
  </si>
  <si>
    <t>社会效益：保障农田灌溉用水需求，工程实施过程中带动农户务工增收，提高水资源利用率，减少输水损失，节约用水成本，增加有效灌溉面积。
经济效益：有效提升改善辖区148户群众涉及6000亩的灌溉面积。一是项目实施期间预计带动辖区7名农户就业，带动群众增收年收入6万元；二是项目实施完毕后能能有效提高田地亩产量，预计能每亩增产130公斤。切实提高群众收入。</t>
  </si>
  <si>
    <t>SCX2026-101</t>
  </si>
  <si>
    <t>莎车县亚喀艾日克乡4、6村农田种植基地灌溉渠系建设项目</t>
  </si>
  <si>
    <t>亚喀艾日克乡4村、6村</t>
  </si>
  <si>
    <t>计划总投资：779.5万元
建设内容：亚喀艾日克乡4村、6村修建农田种植基地灌溉渠系防渗渠0.2-0.5m/s渠系7.795公里，并配备附属配套设施；每公里100万元。其中：4村1.773公里；6村6.022公里。</t>
  </si>
  <si>
    <t>社会效益：保障农田灌溉用水需求，工程实施过程中带动农户务工增收，提高水资源利用率，减少输水损失，节约用水成本，增加有效灌溉面积。
经济效益：有效提升改善辖区343户群众涉及2587亩的灌溉面积。一是项目实施期间预计带动辖区5名农户就业，带动群众增收年收入5万元；二是项目实施完毕后能能有效提高田地亩产量，预计能每亩增产120公斤。切实提高群众收入。</t>
  </si>
  <si>
    <t>SCX2026-102</t>
  </si>
  <si>
    <t>莎车县亚喀艾日克乡7村、8村农田种植基地灌溉渠系建设项目</t>
  </si>
  <si>
    <t>亚喀艾日克乡7村、8村</t>
  </si>
  <si>
    <t>计划总投资：673.4万元
建设内容：亚喀艾日克乡7村、8村修建农田种植基地灌溉渠系0.2-0.5m/s渠系6.734公里，并配备附属配套设施；每公里100万元。其中：7村2.795公里、8村3.939公里。</t>
  </si>
  <si>
    <t>社会效益：保障农田灌溉用水需求，工程实施过程中带动农户务工增收，提高水资源利用率，减少输水损失，节约用水成本，增加有效灌溉面积。
经济效益：有效提升改善辖区124户群众涉及1051亩的灌溉面积。一是项目实施期间预计带动辖区4名农户就业，带动群众增收年收入4万元；二是项目实施完毕后能能有效提高田地亩产量，预计能每亩增产150公斤。切实提高群众收入。</t>
  </si>
  <si>
    <t>SCX2026-103</t>
  </si>
  <si>
    <t>莎车县亚喀艾日克乡9、11村防渗渠建设项目</t>
  </si>
  <si>
    <t>亚喀艾日克乡9村、11村</t>
  </si>
  <si>
    <t>计划总投资：818.9万元
建设内容：为亚喀艾日克乡9村、11村修建防渗渠0.2-0.5m/s渠系8.189公里，并配备附属配套设施。每公里计划投资100万元。其中：9村5.325公里、11村2.864公里。</t>
  </si>
  <si>
    <t>社会效益：保障农田灌溉用水需求，工程实施过程中带动农户务工增收，提高水资源利用率，减少输水损失，节约用水成本，增加有效灌溉面积。
经济效益：有效提升改善辖区376户群众涉及1805亩的灌溉面积。一是项目实施期间预计带动辖区8名农户就业，带动群众增收年收入4万元；二是项目实施完毕后能能有效提高田地亩产量，预计能每亩增产130公斤。切实提高群众收入。</t>
  </si>
  <si>
    <t>SCX2026-104</t>
  </si>
  <si>
    <t>莎车县亚喀艾日克乡10村产业配套建设项目（防渗渠）</t>
  </si>
  <si>
    <t>亚喀艾日克乡10村</t>
  </si>
  <si>
    <t>计划总投资：739.6万元
建设内容：亚喀艾日克乡10村0.2-0.5m/s渠系7.396公里修建防渗渠并配备附属配套设施，每公里计划投资100万元。</t>
  </si>
  <si>
    <t>社会效益：保障农田灌溉用水需求，工程实施过程中带动农户务工增收，提高水资源利用率，减少输水损失，节约用水成本，增加有效灌溉面积。
经济效益：有效提升改善辖区231户群众涉及2950亩的灌溉面积。一是项目实施期间预计带动辖区6名农户就业，带动群众增收年收入3万元；二是项目实施完毕后能能有效提高田地亩产量，预计能每亩增产150公斤。切实提高群众收入。</t>
  </si>
  <si>
    <t>SCX2026-105</t>
  </si>
  <si>
    <t>莎车县米夏镇1村农田种植业基地灌溉渠系建设项目</t>
  </si>
  <si>
    <t>米夏镇1村、3村、4村、17村</t>
  </si>
  <si>
    <r>
      <rPr>
        <sz val="12"/>
        <rFont val="仿宋"/>
        <charset val="134"/>
      </rPr>
      <t>计划总投资：924.3万元
建设内容：米夏镇1村、3村、4村、17村新建0.2-0.5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/s防渗渠7.11公里，配套相关附属设施，平均每公里130万元，计划总投资924.3万元。其中：1村0.2m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/s防渗渠0.52公里，3村0.2m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/s防渗渠2.1公里，4村0.2m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/s防渗渠1.96公里，17村0.3-0.4m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/s防渗渠2.53公里。</t>
    </r>
  </si>
  <si>
    <t>社会效益：保障农田灌溉用水需求，工程实施过程中带动农户务工增收，提高水资源利用率，减少输水损失，节约用水成本，增加有效灌溉面积。
经济效益：有效提升改善辖区719户群众农作物灌溉，项目建设完成后，有效提升改善辖区群众涉及灌溉的农作物，有效提升农作物生产，从而增强农户收入，进一步提高灌溉条件。</t>
  </si>
  <si>
    <t>SCX2026-106</t>
  </si>
  <si>
    <t>莎车县拍克其乡水资源高效利用建设项目</t>
  </si>
  <si>
    <t>拍克其乡3村、4村、5村、6村、7村、10村、14村、15村、</t>
  </si>
  <si>
    <r>
      <rPr>
        <sz val="12"/>
        <rFont val="仿宋"/>
        <charset val="134"/>
      </rPr>
      <t>计划总投资：1497.5万元
建设内容：修建0.3-0.5m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流量现浇矩形防渗渠13.25公里，配套涵、桥及闸口等相关附属设施设备，其中：3村2.05公里、4村2公里、5村1.5公里、6村0.5公里、7村1公里、10村2.2公里、14村0.9公里、15村3.1公里。</t>
    </r>
  </si>
  <si>
    <t>社会效益：改善灌溉设施,改善农村农田节水条件，减少水资源浪费，提高水资源利用效率，减轻种植成本，增加农民收入。
经济效益：项目实施过程中，带动当地群众参与工程建设，增加群众收入。</t>
  </si>
  <si>
    <t>SCX2026-107</t>
  </si>
  <si>
    <t>莎车县喀拉苏乡2村等2个村农田种植业基地灌溉渠系建设项目</t>
  </si>
  <si>
    <t>喀拉苏乡2村、4村</t>
  </si>
  <si>
    <r>
      <rPr>
        <sz val="12"/>
        <rFont val="仿宋"/>
        <charset val="134"/>
      </rPr>
      <t>计划总投资：666万元
建设内容：喀拉苏乡新建0.3m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/s-0.5m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/s流量防渗渠7.4公里，每公里90万元，其中：2村6.5公里、4村0.9公里、并配套相关渠系建筑物。</t>
    </r>
  </si>
  <si>
    <t>社会效益：防渗渠建设减少了传统土渠的渗漏和淤积问题，降低了蚊虫滋生和疾病传播风险，提升了农村水环境质量，改善了生产生活条件。
经济效益：项目建成后，能够有效解决水资源渗透问题，保障群众物农作物能够有效得到浇灌，提高群众的收入，同时使2个村165户494人受益。</t>
  </si>
  <si>
    <t>SCX2026-108</t>
  </si>
  <si>
    <t>莎车县喀拉苏乡5村农田种植业基地灌溉渠系建设项目</t>
  </si>
  <si>
    <t>喀拉苏乡5村</t>
  </si>
  <si>
    <r>
      <rPr>
        <sz val="12"/>
        <rFont val="仿宋"/>
        <charset val="134"/>
      </rPr>
      <t>计划总投资：549万元
建设内容：喀拉苏乡新建0.3m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/s-0.6m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/s流量防渗渠6.1公里，每公里90万元，其中5村6.1公里并配套相关渠系建筑物。</t>
    </r>
  </si>
  <si>
    <t>社会效益：防渗渠建设减少了传统土渠的渗漏和淤积问题，降低了蚊虫滋生和疾病传播风险，提升了农村水环境质量，改善了生产生活条件。
经济效益：项目建成后，能够有效解决水资源渗透问题，保障群众物农作物能够有效得到浇灌，提高群众的收入，同时使1个村184户531人受益。</t>
  </si>
  <si>
    <t>SCX2026-109</t>
  </si>
  <si>
    <t>莎车县喀拉苏乡6村等2个村农田种植业基地灌溉渠系建设项目</t>
  </si>
  <si>
    <t>喀拉苏乡6村、7村</t>
  </si>
  <si>
    <r>
      <rPr>
        <sz val="12"/>
        <rFont val="仿宋"/>
        <charset val="134"/>
      </rPr>
      <t>计划总投资：517.5万元
建设内容：喀拉苏乡新建0.3m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/s-0.5m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/s流量防渗渠5.75公里，每公里90万元，其中：6村4.1公里、7村1.65公里并配套相关渠系建筑物。</t>
    </r>
  </si>
  <si>
    <t>社会效益：防渗渠建设减少了传统土渠的渗漏和淤积问题，降低了蚊虫滋生和疾病传播风险，提升了农村水环境质量，改善了生产生活条件。项目建成后，能够有效解决水资源渗透问题，保障群众物农作物能够有效得到浇灌，提高群众的收入，同时使2个村144户286人受益。</t>
  </si>
  <si>
    <t>SCX2026-110</t>
  </si>
  <si>
    <t>莎车县喀拉苏乡10村等2个村农田种植业基地灌溉渠系建设项目</t>
  </si>
  <si>
    <t>喀拉苏乡10村、11村</t>
  </si>
  <si>
    <r>
      <rPr>
        <sz val="12"/>
        <rFont val="仿宋"/>
        <charset val="134"/>
      </rPr>
      <t>计划总投资：247.5万元
建设内容：喀拉苏乡新建0.3m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/s-0.5m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/s流量防渗渠2.75公里，每公里90万元，其中：10村1.2公里、11村1.55公里，并配套相关渠系建筑物。</t>
    </r>
  </si>
  <si>
    <t>社会效益：防渗渠建设减少了传统土渠的渗漏和淤积问题，降低了蚊虫滋生和疾病传播风险，提升了农村水环境质量，改善了生产生活条件。项目建成后，能够有效解决水资源渗透问题，保障群众物农作物能够有效得到浇灌，提高群众的收入，同时使2个村164户354人受益。</t>
  </si>
  <si>
    <t>SCX2026-111</t>
  </si>
  <si>
    <t>莎车县喀拉苏乡农田水利设施建设项目</t>
  </si>
  <si>
    <t>喀拉苏乡3村、12村</t>
  </si>
  <si>
    <t>计划总投资：9.5万元
建设内容：为建设农田水利闸口19个，规格为0.5m*0.8m，每个闸口5263.15元。其中：3村10个、12村9个。</t>
  </si>
  <si>
    <t>经济效益：进一步完善农田水利基础施设，提高水资源利用效率。项目建成后能够充分发挥渠道作用，增强渠道的使用率，同时能够推动2个村546户2630人受益</t>
  </si>
  <si>
    <t>SCX2026-112</t>
  </si>
  <si>
    <t>莎车县塔尕尔其镇4村等3个村农田种植业基地灌溉渠系建设项目</t>
  </si>
  <si>
    <t>塔尕尔其镇4村、5村、9村</t>
  </si>
  <si>
    <r>
      <rPr>
        <sz val="12"/>
        <rFont val="仿宋"/>
        <charset val="134"/>
      </rPr>
      <t>计划总投资：999.7万元
建设内容：塔尕尔其镇新建防渗渠7.69公里，每公里130万元。其中：流量为0.4-0.6m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/s的防渗渠4村3.5公里，建筑物92座；5村2.19公里，建筑物46座；流量为0.4-0.8m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/s的防渗渠9村2公里，建筑物36座。</t>
    </r>
  </si>
  <si>
    <t>经济效益：目的实施为农村剩余劳动力提供了大量的就业机会，带动增加就业人员全年总收入0.5万元以上。
社会效益：该项目的建设，受益户数3000余户，将极大改善农民灌溉难的问题，项目区群众满意度均≥95%。</t>
  </si>
  <si>
    <t>SCX2026-113</t>
  </si>
  <si>
    <t>莎车县古勒巴格镇11村农田种植业基地灌溉渠系建设项目</t>
  </si>
  <si>
    <t>古勒巴格镇11村</t>
  </si>
  <si>
    <r>
      <rPr>
        <sz val="12"/>
        <rFont val="仿宋"/>
        <charset val="134"/>
      </rPr>
      <t>计划总投资：683.2万元
建设内容：古勒巴格镇11村新建防渗渠4.88公里，流量0.2-0.5m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/s，并配套渠系建筑物。</t>
    </r>
  </si>
  <si>
    <t>社会效益：提高水资源利用效率：减少渠道输水过程中的渗漏损失，使更多的水资源能够被有效利用，有助于缓解农村地区的水资源短缺问题，保障农业生产用水。
经济效益：项目实施过程中，带动当地群众参与工程建设，增加群众收入。项目实施后，不仅可促进749户受益，同时带动周边3500亩农田灌溉，有效提高农民种植积极性，提高农户收益。</t>
  </si>
  <si>
    <t>SCX2026-114</t>
  </si>
  <si>
    <t>莎车县古勒巴格镇14村农田种植业基地灌溉渠系建设项目</t>
  </si>
  <si>
    <t>古勒巴格镇14村</t>
  </si>
  <si>
    <r>
      <rPr>
        <sz val="12"/>
        <rFont val="仿宋"/>
        <charset val="134"/>
      </rPr>
      <t>计划总投资：384万元
建设内容：古勒巴格镇14村新建防渗渠3.2公里，流量0.2-0.5m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/s，并配套渠系建筑物。</t>
    </r>
  </si>
  <si>
    <t>社会效益：提高水资源利用效率：减少渠道输水过程中的渗漏损失，使更多的水资源能够被有效利用，有助于缓解农村地区的水资源短缺问题，保障农业生产用水。
经济效益：项目实施过程中，带动当地群众参与工程建设，增加群众收入。项目实施后，不仅可促进186户3194人受益，同时带动周边3504亩农田灌溉，有效提高农民种植积极性，提高农户收益。</t>
  </si>
  <si>
    <t>SCX2026-115</t>
  </si>
  <si>
    <t>莎车县古勒巴格镇12村等2个村农田种植业基地灌溉渠系建设项目</t>
  </si>
  <si>
    <t>古勒巴格镇12村、13村</t>
  </si>
  <si>
    <r>
      <rPr>
        <sz val="12"/>
        <rFont val="仿宋"/>
        <charset val="134"/>
      </rPr>
      <t>计划总投资：583.8万元
建设内容：古勒巴格镇新建防渗渠4.17公里，其中：12村2.53公里、13村1.64公里，流量0.2-0.5m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/s，并配套渠系建筑物。</t>
    </r>
  </si>
  <si>
    <t>社会效益：提高水资源利用效率：减少渠道输水过程中的渗漏损失，使更多的水资源能够被有效利用，有助于缓解农村地区的水资源短缺问题，保障农业生产用水。
经济效益：项目实施过程中，带动当地群众参与工程建设，增加群众收入。项目实施后，不仅可促进1004户4506人受益，同时带动周边4500亩农田灌溉，有效提高农民种植积极性，提高农户收益。</t>
  </si>
  <si>
    <t>SCX2026-116</t>
  </si>
  <si>
    <t>莎车县艾力西湖镇库木阔勒（1）村等5个村农田种植业基地灌溉渠系建设项目</t>
  </si>
  <si>
    <t>艾力西湖镇1村、2村、3村、5村、7村</t>
  </si>
  <si>
    <r>
      <rPr>
        <sz val="12"/>
        <rFont val="仿宋"/>
        <charset val="134"/>
      </rPr>
      <t>计划总投资：929.11万元
建设内容：新建防渗渠5.631公里，流量为0.1-0.5m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/s，并配套相关渠系建筑物，每公里计划投资165万元。其中：1村1.351公里，1村和2村0.44公里，2村和3村0.386公里，3村0.704公里，5村1.021公里，7村1.729公里。</t>
    </r>
  </si>
  <si>
    <t>社会效益：改善艾力西湖镇5个村7820亩土地的农业灌溉条件，提高水资源利用效率，减少水资源浪费，提升农田灌溉保证率，促进农作物增产增收，助力粮食安全。
经济效益：项目的建设，直接受益艾力西湖镇5个村2350户9802名群众7820亩土地，提高实施项目地块的亩均产量，切实提高群众农业收入，同时该项目在实施期，预计带动务工就业人员不少于125人，带动群众增加经济收入不低于50000元。</t>
  </si>
  <si>
    <t>莎车县艾力西湖镇人民政府</t>
  </si>
  <si>
    <t>SCX2026-117</t>
  </si>
  <si>
    <t>莎车县艾力西湖镇巴扎（10）村等6个村农田种植业基地灌溉渠系建设项目</t>
  </si>
  <si>
    <t>艾力西湖镇8村、9村、10村、13村、14村、24村</t>
  </si>
  <si>
    <r>
      <rPr>
        <sz val="12"/>
        <rFont val="仿宋"/>
        <charset val="134"/>
      </rPr>
      <t>计划总投资：750.42万元
建设内容：新建防渗渠4.548公里，流量为0.1-0.5m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/s，并配套相关渠系建筑物，每公里计划投资165万元。其中：8村0.535公里，9村0.888公里，10村1.652公里，13村0.373公里，14村0.65公里，24村0.45公里。</t>
    </r>
  </si>
  <si>
    <t>社会效益：改善艾力西湖镇6个村8970亩土地的农业灌溉条件，提高水资源利用效率，减少水资源浪费，提升农田灌溉保证率，促进农作物增产增收，助力粮食安全。
经济效益：项目的建设，直接受益艾力西湖镇6个村2152户8244名群众8970亩土地，提高实施项目地块的亩均产量，切实提高群众农业收入，同时该项目在实施期，预计带动务工就业人员不少于125人，带动群众增加经济收入不低于50000元。</t>
  </si>
  <si>
    <t>SCX2026-118</t>
  </si>
  <si>
    <t>莎车县艾力西湖镇拜什库都克（12）村等3个村农田种植业基地灌溉渠系建设项目</t>
  </si>
  <si>
    <t>艾力西湖镇12村、15村、19村</t>
  </si>
  <si>
    <r>
      <rPr>
        <sz val="12"/>
        <rFont val="仿宋"/>
        <charset val="134"/>
      </rPr>
      <t>计划总投资：962万元
建设内容：新建防渗渠5.829公里，流量为0.1-0.5m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/s，并配套相关渠系建筑物，每公里计划投资165万元。其中：12村4.125公里，15村0.242公里，19村1.462公里。</t>
    </r>
  </si>
  <si>
    <t>社会效益：改善艾力西湖镇3个村7320亩土地的农业灌溉条件，提高水资源利用效率，减少水资源浪费，提升农田灌溉保证率，促进农作物增产增收，助力粮食安全。
经济效益：项目的建设，直接受益艾力西湖镇3个村1594户6093名群众31180亩土地，提高实施项目地块的亩均产量，切实提高群众农业收入，同时该项目在实施期，预计带动务工就业人员不少于125人，带动群众增加经济收入不低于50000元。</t>
  </si>
  <si>
    <t>SCX2026-119</t>
  </si>
  <si>
    <t>莎车县阿扎特巴格镇3村渠道防渗项目</t>
  </si>
  <si>
    <t>阿扎特巴格镇3村</t>
  </si>
  <si>
    <t>计划总投资：850万元
建设内容：阿扎特巴格镇新建防渗渠10公里，平均85万元/公里，计划投资850万元，实施地点为阿扎特巴格镇3村。</t>
  </si>
  <si>
    <t>经济效益：进一步改善灌区农业生产条件，降低灌溉成本，增加农田的产值，促进灌区农业生产的持续发展；工程的建设可带动当地群众参加项目建设，通过以工投劳，获取劳动报酬，达到就业目标，为项目区群众增收致富添力。工程建成后，受益脱贫人口满意度达到95%以上。收益群体为阿扎特巴格镇3村群众45户142人，共3600亩土地灌溉用水带来便利。带动7人就业，每月2500元。
社会效益：进一步提高渠系的防渗率，灌溉效益将会显著提升。土渠容易淤积，每年需要投入大量的人力和财力进行清淤，而且限制了灌溉水的水质不能充分发挥灌溉效益。渠道防渗除防渗、防淤作用外，还用防冲、防坍塌，稳定渠道，保证输水安全的作用，达到渠系安全运行管理的目的。</t>
  </si>
  <si>
    <t>SCX2026-120</t>
  </si>
  <si>
    <t>莎车县阿扎特巴格镇5村渠道防渗项目</t>
  </si>
  <si>
    <t>计划总投资：669.8万元
建设内容：阿扎特巴格镇新建防渗渠0.3流量7.88公里，平均85万元/公里，计划投资669.8万元，实施地点为阿扎特巴格镇5村。</t>
  </si>
  <si>
    <t>经济效益：进一步改善灌区农业生产条件，降低灌溉成本，增加农田的产值，促进灌区农业生产的持续发展；工程的建设可带动当地群众参加项目建设，通过以工投劳，获取劳动报酬，达到就业目标，为项目区群众增收致富添力。工程建成后，受益脱贫人口满意度达到96%以上。收益群体为阿扎特巴格镇5村群众30户105人，共计2900亩土地灌溉用水带来便利。带动5人就业，每月2500元。
社会效益：进一步提高渠系的防渗率，灌溉效益将会显著提升。土渠容易淤积，每年需要投入大量的人力和财力进行清淤，而且限制了灌溉水的水质不能充分发挥灌溉效益。渠道防渗除防渗、防淤作用外，还用防冲、防坍塌，稳定渠道，保证输水安全的作用，达到渠系安全运行管理的目的。</t>
  </si>
  <si>
    <t>SCX2026-121</t>
  </si>
  <si>
    <t>莎车县阿扎特巴格镇6村渠道防渗项目</t>
  </si>
  <si>
    <t>阿扎特巴格镇6村</t>
  </si>
  <si>
    <t>计划总投资：1023.4万元
建设内容：阿扎特巴格镇新建防渗渠0.3流量12.04公里，平均85万元/公里，计划投资1023.4万元，实施地点为阿扎特巴格镇6村。</t>
  </si>
  <si>
    <t>经济效益：进一步改善灌区农业生产条件，降低灌溉成本，增加农田的产值，促进灌区农业生产的持续发展；工程的建设可带动当地群众参加项目建设，通过以工投劳，获取劳动报酬，达到就业目标，为项目区群众增收致富添力。工程建成后，受益脱贫人口满意度达到97%以上。收益群体为阿扎特巴格镇6村群众60户258人，共计4000亩土地灌溉用水带来便利。带动11人就业，每月2500元。
社会效益：进一步提高渠系的防渗率，灌溉效益将会显著提升。土渠容易淤积，每年需要投入大量的人力和财力进行清淤，而且限制了灌溉水的水质不能充分发挥灌溉效益。渠道防渗除防渗、防淤作用外，还用防冲、防坍塌，稳定渠道，保证输水安全的作用，达到渠系安全运行管理的目的。</t>
  </si>
  <si>
    <t>SCX2026-122</t>
  </si>
  <si>
    <t>莎车县阿扎特巴格镇7村渠道防渗项目</t>
  </si>
  <si>
    <t>阿扎特巴格镇7村</t>
  </si>
  <si>
    <t>计划总投资：236.3万元
建设内容：阿扎特巴格镇新建防渗渠0.3流量2.78公里，平均85万元/公里，计划投资236.3万元，实施地点为阿扎特巴格镇7村。</t>
  </si>
  <si>
    <t>经济效益：进一步改善灌区农业生产条件，降低灌溉成本，增加农田的产值，促进灌区农业生产的持续发展；工程的建设可带动当地群众参加项目建设，通过以工投劳，获取劳动报酬，达到就业目标，为项目区群众增收致富添力。工程建成后，受益脱贫人口满意度达到98%以上。收益群体为阿扎特巴格镇7村群众12户51人共计1200亩土地灌溉用水带来便利。带动2人就业，每月2500元。
社会效益：进一步提高渠系的防渗率，灌溉效益将会显著提升。土渠容易淤积，每年需要投入大量的人力和财力进行清淤，而且限制了灌溉水的水质不能充分发挥灌溉效益。渠道防渗除防渗、防淤作用外，还用防冲、防坍塌，稳定渠道，保证输水安全的作用，达到渠系安全运行管理的目的。</t>
  </si>
  <si>
    <t>SCX2026-123</t>
  </si>
  <si>
    <t>莎车县阿扎特巴格镇9村等3个村渠道防渗项目</t>
  </si>
  <si>
    <t>阿扎特巴格镇9村、11村、12村</t>
  </si>
  <si>
    <t>计划总投资：736.95万元
建设内容：阿扎特巴格镇新建防渗渠8.67公里，平均85万元/公里，计划投资736.95万元，其中9村修建防渗渠0.3流量5.82公里，11村修建防渗渠0.3流量2.25公里；12村修建防渗渠0.3流量0.6公里。</t>
  </si>
  <si>
    <t>经济效益：进一步改善灌区农业生产条件，降低灌溉成本，增加农田的产值，促进灌区农业生产的持续发展；工程的建设可带动当地群众参加项目建设，通过以工投劳，获取劳动报酬，达到就业目标，为项目区群众增收致富添力。工程建成后，受益脱贫人口满意度达到99%以上。收益群体为阿扎特巴格镇3个村群众35户112人共计3150亩土地灌溉用水带来便利。带动6人就业，每月2500元。
社会效益：进一步提高渠系的防渗率，灌溉效益将会显著提升。土渠容易淤积，每年需要投入大量的人力和财力进行清淤，而且限制了灌溉水的水质不能充分发挥灌溉效益。渠道防渗除防渗、防淤作用外，还用防冲、防坍塌，稳定渠道，保证输水安全的作用，达到渠系安全运行管理的目的。</t>
  </si>
  <si>
    <t>SCX2026-124</t>
  </si>
  <si>
    <t>莎车县阿热勒乡1村等3个村渠道防渗建设项目</t>
  </si>
  <si>
    <t>阿热勒乡1村、2村、3村</t>
  </si>
  <si>
    <t>计划总投资：962万元
为阿热勒乡修建防渗渠9.163公里，其中1村0.5个流量4.098公里、2村0.3个流量2.555公里、3村0.5个流量2.51公里.每公里投资105万元</t>
  </si>
  <si>
    <t>经济效益：减少水资源损耗，降低农业灌溉成本：传统土渠灌溉时，水资源因渗漏、蒸发损失率可达 30%-50%，农户需额外抽取更多地下水或引用水源，增加抽水设备能耗与水费支出。而防渗渠道（如混凝土、塑料薄膜防渗）能将水资源损耗率降至 10% 以下，直接减少灌溉用水量，降低农户抽水电费、燃油费等成本。以一亩农田为例，传统灌溉年均水费与能耗成本约 200 元，防渗渠道投入后可降至 120 元，每亩年均节省 80 元，项目实施过程增加就业岗位15个，人均增收2000元，实施后节约灌溉用水费用户均增收500元。
社会效益：改善农业生产条件，减轻农户劳动负担：传统土渠灌溉时，农户需频繁清理渠道杂草、疏通淤塞，且需人工控制水流，劳动强度大；防渗渠道无需频繁清淤，部分还可配套闸门、计量设施，实现半自动化灌溉，农户无需长时间在田间值守，大幅减轻劳动负担，有更多时间参与务工、学习等活动，提升生活质量。</t>
  </si>
  <si>
    <t>SCX2026-125</t>
  </si>
  <si>
    <t>莎车县阿热勒乡4村等3个村渠道防渗建设项目</t>
  </si>
  <si>
    <t>阿热勒乡4村、5村、6村</t>
  </si>
  <si>
    <t>计划总投资：957万元
为阿热勒乡修建防渗渠9.123公里，其中4村0.3个流量5.835公里、5村0.3个流量2.138公里、6村0.3个流量1.147公里。每公里投资105万元。</t>
  </si>
  <si>
    <t>SCX2026-126</t>
  </si>
  <si>
    <t>莎车县阿热勒乡7村等4个村渠道防渗建设项目</t>
  </si>
  <si>
    <t>阿热勒乡7村、8村、9村、10村</t>
  </si>
  <si>
    <t>计划总投资：971万元
为阿热勒乡修建防渗渠9.249公里，其中7村0.8个流量1.291公里、9村0.5个流量7.428公里、10村0.3个流量0.53公里。每公里投资105万元。</t>
  </si>
  <si>
    <t>SCX2026-127</t>
  </si>
  <si>
    <t>莎车县阿热勒乡11村等2个村渠道防渗建设项目</t>
  </si>
  <si>
    <t>阿热勒乡11村、13村</t>
  </si>
  <si>
    <t>计划总投资：875万元
为阿热勒乡修建防渗渠8.338公里，其中11村0.5个流量5.35公里、13村2.988公里（0.8个流量2.988公里）。</t>
  </si>
  <si>
    <t>SCX2026-128</t>
  </si>
  <si>
    <t>莎车县阿热勒乡14村等2个村渠道防渗建设项目</t>
  </si>
  <si>
    <t>阿热勒乡14村、15村</t>
  </si>
  <si>
    <t>计划总投资：882万元
为阿热勒乡修建防渗渠8.408公里，其中14村0.3个流2.29公里，15村6.118公里（其中0.8个流量的1.7公里、0.5个流量0.89公里、0.3个流量的3.528公里）。</t>
  </si>
  <si>
    <t>SCX2026-129</t>
  </si>
  <si>
    <t>莎车县霍什拉甫乡5村等3个村农田种植业基地灌溉渠系建设项目</t>
  </si>
  <si>
    <t>霍什拉甫乡5村、10村、12村</t>
  </si>
  <si>
    <r>
      <rPr>
        <sz val="12"/>
        <rFont val="仿宋"/>
        <charset val="134"/>
      </rPr>
      <t>计划总投资：792.5万元
建设内容：霍什拉甫乡5村、10村、12村新建流量0.2m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/s-0.5m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/s防渗渠6.77公里，并配套渠系建筑物。其中，5村200米维修，建筑物2座，投资50万元，10村2.95公里，160座，12村3.8公里，76座，每公里投资110万元。</t>
    </r>
  </si>
  <si>
    <t>经济效益：项目的建成，可为5村、10村、12村农民生产提供充足的水源，使团结渠、托力坎渠发挥最大效益，解决农业生产中遇到的水资源短缺问题，可改善灌溉面积0.2万hm2，改善排涝面积0.95hm2，5村55户、10村89户、12村59户农作物年产值13.06万斤，农民人均年增收17.23元，同时提高小麦玉米亩产100公斤以上，户均每年增收250元以上，相当于每年产生经济效益3.95万元以上，同时提高核桃产量。灌溉面积3500亩，项目建设过程中带动当地群众180人就地就近就业，技能培训60人，发放劳务报酬金额145.5万元。项目实施后，不仅可促进203户受益，同时带动周边3500亩农田灌溉，有效提高农民种植积极性，提高农户收益。
社会效益：改善团结渠疏水能力，提升农作物产收，以工代赈项目为我乡群众提供就业岗位，同时增加我乡群众务工收入。</t>
  </si>
  <si>
    <t>莎车县霍什拉甫乡人民政府</t>
  </si>
  <si>
    <t>SCX2026-130</t>
  </si>
  <si>
    <r>
      <rPr>
        <sz val="12"/>
        <rFont val="仿宋"/>
        <charset val="134"/>
      </rPr>
      <t>莎车县恰尔巴格乡</t>
    </r>
    <r>
      <rPr>
        <sz val="12"/>
        <rFont val="仿宋"/>
        <charset val="0"/>
      </rPr>
      <t>4</t>
    </r>
    <r>
      <rPr>
        <sz val="12"/>
        <rFont val="仿宋"/>
        <charset val="134"/>
      </rPr>
      <t>村等</t>
    </r>
    <r>
      <rPr>
        <sz val="12"/>
        <rFont val="仿宋"/>
        <charset val="0"/>
      </rPr>
      <t>8</t>
    </r>
    <r>
      <rPr>
        <sz val="12"/>
        <rFont val="仿宋"/>
        <charset val="134"/>
      </rPr>
      <t>个村产业渠道防渗建设项目</t>
    </r>
  </si>
  <si>
    <t>2村、3村、4村、5村、10村、11村、12村、15村</t>
  </si>
  <si>
    <r>
      <rPr>
        <sz val="12"/>
        <rFont val="仿宋"/>
        <charset val="134"/>
      </rPr>
      <t>计划总投资：1721万元
建设内容：在恰尔巴格乡新建渠道防渗17.21公里（0.1-0.5m</t>
    </r>
    <r>
      <rPr>
        <sz val="12"/>
        <rFont val="Times New Roman"/>
        <charset val="134"/>
      </rPr>
      <t>³</t>
    </r>
    <r>
      <rPr>
        <sz val="12"/>
        <rFont val="仿宋"/>
        <charset val="134"/>
      </rPr>
      <t>/s），配套桥涵、引水口等附属设施。其中：2村 3.67公里；3村 3.48公里；4村 3.93公里；5村 0.82公里；10村 0.76公里；11村 1.2公里；12村 1.35公里；15村2公里。</t>
    </r>
  </si>
  <si>
    <t>经济效益：提高生产效率和质量，降低生产成本，增强市场竞争力，该项目在建设过程中，用工由当地农民参与建设为主，预计带动就业5人，人均增收3000元。 
社会效益：提高人民生活质量和水平，推动社会的进步和发展</t>
  </si>
  <si>
    <t>SCX2026-131</t>
  </si>
  <si>
    <t>莎车县阿瓦提镇2村农田种植业基地灌溉渠系建设项目</t>
  </si>
  <si>
    <t>阿瓦提镇2村</t>
  </si>
  <si>
    <r>
      <rPr>
        <sz val="12"/>
        <rFont val="仿宋"/>
        <charset val="134"/>
      </rPr>
      <t>计划总投资：858万元                                           建设内容：新建防渗渠8.58公里，流量0.3-0.5m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/s，并配套渠系建筑物，每公里投资100万元。</t>
    </r>
  </si>
  <si>
    <t>经济效益：2026年渠系防渗建设项目的实施，实施后可提高节水量，减少水资源浪费，增大水量对农田灌溉，项目实施吸引当地劳动力就业20人，增加群众收入12万元。
社会效益：渠系防渗项目对环境质量提升，降低土地盐渍化和减少土地沙化有很大的帮助。实施后将受益362人，灌溉0.6万亩耕地，提高农产品产量每亩达到50公斤，增加水资源配比平衡。</t>
  </si>
  <si>
    <t>SCX2026-132</t>
  </si>
  <si>
    <t>莎车县阿瓦提镇7村农田种植业基地灌溉渠系建设项目</t>
  </si>
  <si>
    <t>阿瓦提镇7村</t>
  </si>
  <si>
    <r>
      <rPr>
        <sz val="12"/>
        <rFont val="仿宋"/>
        <charset val="134"/>
      </rPr>
      <t>计划总投资：877万元                                           建设内容：新建防渗渠8.77公里，流量0.3-0.5m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/s，并配套渠系建筑物，每公里投资100万元。</t>
    </r>
  </si>
  <si>
    <t>SCX2026-133</t>
  </si>
  <si>
    <t>莎车县阿瓦提镇10村农田种植业基地灌溉渠系建设项目</t>
  </si>
  <si>
    <t>阿瓦提镇10村</t>
  </si>
  <si>
    <r>
      <rPr>
        <sz val="12"/>
        <rFont val="仿宋"/>
        <charset val="134"/>
      </rPr>
      <t>计划总投资：997万元                                           建设内容：新建防渗渠9.97公里，流量0.3-0.5m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/s，并配套渠系建筑物，每公里投资100万元。</t>
    </r>
  </si>
  <si>
    <t>经济效益：2026年渠系防渗建设项目的实施，实施后可提高节水量，减少水资源浪费，增大水量对农田灌溉，项目实施吸引当地劳动力就业20人，增加群众收入12万元。
社会效益：渠系防渗项目对环境质量提升，降低土地盐渍化和减少土地沙化有很大的帮助。水资源利用率，促进农户增收，实施后将受益362人，灌溉0.6万亩耕地，提高农产品产量每亩达到50公斤，增加水资源配比平衡。</t>
  </si>
  <si>
    <t>SCX2026-134</t>
  </si>
  <si>
    <t>莎车县阿瓦提镇13村农田种植业基地灌溉渠系建设项目</t>
  </si>
  <si>
    <t>阿瓦提镇13村</t>
  </si>
  <si>
    <r>
      <rPr>
        <sz val="12"/>
        <rFont val="仿宋"/>
        <charset val="134"/>
      </rPr>
      <t>计划总投资：990万元                                           建设内容：新建防渗渠9.9公里，流量0.3-0.5m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/s，并配套渠系建筑物，每公里投资100万元。</t>
    </r>
  </si>
  <si>
    <t>SCX2026-135</t>
  </si>
  <si>
    <t>莎车县阿瓦提镇1村等3个村农田种植业基地灌溉渠系建设项目</t>
  </si>
  <si>
    <t>阿瓦提镇1村、3村、5村</t>
  </si>
  <si>
    <r>
      <rPr>
        <sz val="12"/>
        <rFont val="仿宋"/>
        <charset val="134"/>
      </rPr>
      <t>计划总投资：994万元                                           建设内容：新建防渗渠9.94公里，流量0.3-0.5m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/s，并配套渠系建筑物，其中：1村3.13公里、3村4.22公里、5村2.59公里，每公里投资100万元。</t>
    </r>
  </si>
  <si>
    <t>SCX2026-136</t>
  </si>
  <si>
    <t>莎车县阿瓦提镇4村等3个村农田种植业基地灌溉渠系建设项目</t>
  </si>
  <si>
    <t>阿瓦提镇4村、6村、18村</t>
  </si>
  <si>
    <r>
      <rPr>
        <sz val="12"/>
        <rFont val="仿宋"/>
        <charset val="134"/>
      </rPr>
      <t>计划总投资：957万元                                           建设内容：新建防渗渠9.57公里，流量0.3-0.5m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/s，并配套渠系建筑物，其中：4村3.33公里、6村3.45公里、18村2.79公里，每公里投资100万元。</t>
    </r>
  </si>
  <si>
    <t>SCX2026-137</t>
  </si>
  <si>
    <t>莎车县阿瓦提镇8村等2个村农田种植业基地灌溉渠系建设项目</t>
  </si>
  <si>
    <t>阿瓦提镇8村、19村</t>
  </si>
  <si>
    <r>
      <rPr>
        <sz val="12"/>
        <rFont val="仿宋"/>
        <charset val="134"/>
      </rPr>
      <t>计划总投资：928万元                                           建设内容：新建防渗渠9.28公里，流量0.3-0.5m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/s，并配套渠系建筑物，其中：8村4.29公里、19村4.99公里，每公里投资100万元。</t>
    </r>
  </si>
  <si>
    <t>SCX2026-138</t>
  </si>
  <si>
    <t>莎车县阿瓦提镇11村等2个村农田种植业基地灌溉渠系建设项目</t>
  </si>
  <si>
    <t>莎车县阿瓦提镇11村、民主社区</t>
  </si>
  <si>
    <r>
      <rPr>
        <sz val="12"/>
        <rFont val="仿宋"/>
        <charset val="134"/>
      </rPr>
      <t>计划总投资：990万元                                           建设内容：新建防渗渠9.9公里，流量0.3-0.5m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/s，并配套渠系建筑物，其中：11村4.7公里、民主社区5.2公里，每公里投资100万元。</t>
    </r>
  </si>
  <si>
    <t>经济效益：2026年渠系防渗建设项目的实施，实施后可提高节水量，减少水资源浪费，增大水量对农田灌溉，项目实施吸引当地劳动力就业20人，增加群众收入12.2万元。
社会效益：渠系防渗项目对环境质量提升，降低土地盐渍化和减少土地沙化有很大的帮助。实施后将受益203人，灌溉0.91万亩耕地，提高农产品产量每亩达到50公斤，增加水资源配比平衡。</t>
  </si>
  <si>
    <t>SCX2026-139</t>
  </si>
  <si>
    <t>莎车县阿瓦提镇9村等3个村农田种植业基地灌溉渠系建设项目</t>
  </si>
  <si>
    <t>莎车县阿瓦提镇9村、12村、17村</t>
  </si>
  <si>
    <r>
      <rPr>
        <sz val="12"/>
        <rFont val="仿宋"/>
        <charset val="134"/>
      </rPr>
      <t>计划总投资：966万元                                           建设内容：新建防渗渠9.66公里，流量0.3-0.5m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/s，并配套渠系建筑物，其中：9村2.17公里、12村1.87公里、17村5.62公里，每公里投资100万元。</t>
    </r>
  </si>
  <si>
    <t>经济效益：2026年渠系防渗建设项目的实施，实施后可提高节水量，减少水资源浪费，增大水量对农田灌溉，项目实施吸引当地劳动力就业20人，增加群众收入12.2万元。
社会效益：渠系防渗项目对环境质量提升，降低土地盐渍化和减少土地沙化有很大的帮助。实施后将受益273人，灌溉0.91万亩耕地，提高农产品产量每亩达到50公斤，增加水资源配比平衡。</t>
  </si>
  <si>
    <t>SCX2026-140</t>
  </si>
  <si>
    <t>莎车县阿瓦提镇15村等2个村农田种植业基地灌溉渠系建设项目</t>
  </si>
  <si>
    <t>莎车县阿瓦提镇14村、15村</t>
  </si>
  <si>
    <r>
      <rPr>
        <sz val="12"/>
        <rFont val="仿宋"/>
        <charset val="134"/>
      </rPr>
      <t>计划总投资：699万元                                           建设内容：新建防渗渠6.99公里，流量0.3-0.5m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/s，并配套渠系建筑物，其中：14村1.57公里、15村5.42公里，每公里投资100万元。</t>
    </r>
  </si>
  <si>
    <t>SCX2026-141</t>
  </si>
  <si>
    <t>莎车县乌达力克镇6村等3个村农田种植业基地灌溉渠系建设项目</t>
  </si>
  <si>
    <t>乌达力克镇6村、22村、27村</t>
  </si>
  <si>
    <r>
      <rPr>
        <sz val="12"/>
        <rFont val="仿宋"/>
        <charset val="134"/>
      </rPr>
      <t>计划总投资：1190万元
建设内容：为乌达力克镇建设防渗渠11.9公里，流量为0.3-0.8m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/s，并配套相关渠系建筑物。其中：6村0.8公里、22村6.4公里、27村4.7公里。每公里100万元。</t>
    </r>
  </si>
  <si>
    <t>经济效益：减少灌溉用水损耗，提高农业用水利用率，达到节水增效目标，农作物产量得到巩固提升，增加农户经济收入。项目的实施将带动297户种植的3570亩农田增收107.1万元。在实施期，预计带动务工就业人口约59人，带动群众增加经济收入119万元
社会效益：通过实施防渗渠建设，保障农田灌溉用水需求，满足农牧民农业生产要求,提高农业灌溉便利程度，对水利建设起到积极的推动作用，为实现农业生产现代化奠定良好的物质基础，受益农户1190人，渠道涉及灌溉面积3570亩。</t>
  </si>
  <si>
    <t>莎车县乌达力克镇人民政府</t>
  </si>
  <si>
    <t>SCX2026-142</t>
  </si>
  <si>
    <t>莎车县孜热甫夏提乡1村等5个村农田种植业基地灌溉渠系建设项目</t>
  </si>
  <si>
    <t>孜热甫夏提乡1村、4村、8村、10村、11村</t>
  </si>
  <si>
    <r>
      <rPr>
        <sz val="12"/>
        <rFont val="仿宋"/>
        <charset val="134"/>
      </rPr>
      <t>计划总投资：1875万元
建设内容：孜热甫夏提乡修建水渠18.75公里，其中1村0.5公里、4村2.32公里，8村2.53公里，10村0.6公里、11村12.8公里，配套渠系建筑物，流量0.1-0.6m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/s，平均100万元/公里，计划投资1875万元。</t>
    </r>
  </si>
  <si>
    <t>棉花、小麦</t>
  </si>
  <si>
    <t>社会效益:一是改善耕地灌溉条件，提高水利用稀疏，缩短灌溉时间，方便运行管理，为合理调配灌溉用水奠定基础;二是为促进农牧业稳产高产创造条件。
社会效益。一是该项目在实施期，预计带动务工就业人口约20人，带动群众增加经济收入20万元；二是项目实施后能有效增加群众经济收入，提高实施项目地块的亩均产量，预计在现有条件下亩均增加年产量100公斤，切实提高群众农业收入。</t>
  </si>
  <si>
    <t>SCX2026-143</t>
  </si>
  <si>
    <t>莎车县达木斯乡1村等5个村农田种植业基地灌溉渠系建设项目</t>
  </si>
  <si>
    <t>达木斯乡1村、2村、3村、7村、8村</t>
  </si>
  <si>
    <r>
      <rPr>
        <sz val="12"/>
        <rFont val="仿宋"/>
        <charset val="134"/>
      </rPr>
      <t>计划总投资：2900万元
建设内容：新建0.1m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/s-0.5m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防渗渠35公里，配套相关附属设施，平均每公里80万元，合计2800万元；修建宽度0.4米，高度0.6米，长度15米渡渠共计120米，平均每公里110万，合计13.2万元。成本价2813.2万元，总投资2900万元。其中：1村渡渠宽度0.4米，高度0.6米，每段长度15米，总计4段。2村渡渠宽度0.4米，高度0.6米，每段长度15米，总计4段。3村防渗渠25公里，7村防渗渠7公里，8村防渗渠3公里。</t>
    </r>
  </si>
  <si>
    <t>经济效益：一是节约水资源，提高了水资源的利用率，减少渗漏损失70%以上，极大节约了灌溉用水。 二是提高农业生产效益20%以上，防渗渠能够确保农田得到稳定的灌溉水源，不受天气和水源变化的影响，农作物的产量可以提高30%以上。促进农业产业结构调整，为发展高附加值的农作物提供了可能。同时，也有利于吸引农业企业投资，促进农业产业化发展。三是减少维护成本80%以上，延长渠道使用寿命，减少了渠道的维修和重建次数，降低了维护成本，减少了渠道坍塌和淤积的风险，节省了大量的人力和物力。项目实施后将带动15户20人参加工程建设，人均增收0.5万元。
社会效益：促进建材行业发展，带动了建材生产、运输、销售等相关产业的发展，增加了就业机会和经济收入。推动农业基础设施建设，进一步提高农业生产效率，促进农村经济的发展。促进农业可持续发展，保障种植业安全，改善生态环境，推动农村发展。</t>
  </si>
  <si>
    <t>莎车县达木斯乡人民政府</t>
  </si>
  <si>
    <t>SCX2026-144</t>
  </si>
  <si>
    <t>莎车县巴格阿瓦提镇1村等6个村农田种植业基地灌溉渠系建设项目</t>
  </si>
  <si>
    <t>巴格阿瓦提镇1村、3村、5村、6村、9村、10村</t>
  </si>
  <si>
    <r>
      <rPr>
        <sz val="12"/>
        <rFont val="仿宋"/>
        <charset val="134"/>
      </rPr>
      <t>计划总投资：2194.46万元                                      建设内容：巴格阿瓦提镇1村、3村、5村、6村、9村、10村，修建防渗渠11条，渠道总长度14.072km；设计流量为0.2m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/s～1.0m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/s。配套渠系建筑物244座，其中节制分水闸137座，分水闸26座，桥涵81座。成品量水堰11座。</t>
    </r>
  </si>
  <si>
    <t>改善灌溉面积16650亩，提高灌区经济发展及农牧民生活质量。项目实施过程中带动当地65人就业。</t>
  </si>
  <si>
    <t>莎车县水管总站</t>
  </si>
  <si>
    <t>SCX2026-145</t>
  </si>
  <si>
    <t>莎车县依盖尔其镇9村等6个村农田种植业基地灌溉渠系建设项目</t>
  </si>
  <si>
    <t>依盖尔其镇9、10、12、13、14、15村</t>
  </si>
  <si>
    <r>
      <rPr>
        <sz val="12"/>
        <rFont val="仿宋"/>
        <charset val="134"/>
      </rPr>
      <t>计划总投资：1607.05万元                                                                           建设内容：依盖尔其镇9、10、12、13、14、15村，修建防渗渠19条，渠道总长度13.9km，设计流量0.2m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/s～0.5m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/s。配套渠系建筑物176座，其中节制分水闸107座，分水闸11座，桥涵58座。成品量水堰19座。</t>
    </r>
  </si>
  <si>
    <t>改善灌溉面积12230亩，提高灌区经济发展及农牧民生活质量。项目实施过程中带动当地48人就业。</t>
  </si>
  <si>
    <t>SCX2026-146</t>
  </si>
  <si>
    <t>莎车县阿扎特巴格镇10村等3个村农田种植业基地灌溉渠系建设项目</t>
  </si>
  <si>
    <t>阿扎特巴格镇10村、11村和12村。</t>
  </si>
  <si>
    <r>
      <rPr>
        <sz val="12"/>
        <rFont val="仿宋"/>
        <charset val="134"/>
      </rPr>
      <t>计划总投资：1826.26万元
建设内容：阿扎特巴格镇10村、11村和12村，修建防渗渠7条，渠总长13.6km，设计流量为0.3m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/s～0.6m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/s，配套渠系建筑物155座，其中节制分水闸73座，分水闸34座，农桥27座，联合建筑物14座，成品量水堰7座。</t>
    </r>
  </si>
  <si>
    <t>改善灌溉面积8700亩，提高灌区经济发展及农牧民生活质量。项目实施过程中带动当地54人就业。</t>
  </si>
  <si>
    <t>SCX2026-147</t>
  </si>
  <si>
    <t>莎车县白什坎特镇3村等5个村农田种植业基地灌溉渠系建设项目</t>
  </si>
  <si>
    <t>白什坎特镇3村、23村、24村、25村、26村</t>
  </si>
  <si>
    <r>
      <rPr>
        <sz val="12"/>
        <rFont val="仿宋"/>
        <charset val="134"/>
      </rPr>
      <t>计划总投资： 2035.25万元
建设内容：佰什坎特镇3村、23村、24村、25村和26村修建防渗渠8条，渠总长13.9km，设计流量为0.2m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/s～0.6m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/s，配套渠系建筑物203座，其中节制分水闸52座，分水闸45座，农桥65座，渡槽4座，联合建筑物29座，成品量水堰8座。</t>
    </r>
  </si>
  <si>
    <t>改善灌溉面积8650亩，提高灌区经济发展及农牧民生活质量。项目实施过程中带动当地60人就业。</t>
  </si>
  <si>
    <t>SCX2026-148</t>
  </si>
  <si>
    <t>莎车县拍克其乡2村等7个村农田种植业基地灌溉渠系建设项目</t>
  </si>
  <si>
    <t>拍克其乡2村、3村、6村、8村、10村、15村、16村共7个村</t>
  </si>
  <si>
    <t>计划总投资：1462.38万元
建设内容： 拍克其乡建设防渗渠15条共计12.051km，设计流量0.2-0.5m3/s，配套渠系建筑物126座，其中节制分水闸76座，分水闸35座，农桥14座，连接段1处。</t>
  </si>
  <si>
    <t>改善灌溉面积0.96万亩，提高灌区经济发展及农牧民生活质量。项目实施过程中带动当地40人就业。</t>
  </si>
  <si>
    <t>SCX2026-149</t>
  </si>
  <si>
    <t>莎车县永安管理委员会3个村农田种植业基地灌溉渠系建设项目</t>
  </si>
  <si>
    <t>永安管理委员会阿克栏杆村、胡杨村、克孜勒塔木村、</t>
  </si>
  <si>
    <t>计划总投资：986.46万元
建设内容：改建永安管理委员会建设防渗渠11条共计9.74km，设计流量0.2-0.5m3/s，配套渠系建筑物86座，其中闸口69座，农桥17座。</t>
  </si>
  <si>
    <t>改善灌溉面积0.75万亩，提高灌区经济发展及农牧民生活质量。项目实施过程中带动当地25人就业。</t>
  </si>
  <si>
    <t>SCX2026-150</t>
  </si>
  <si>
    <t>莎车县荒地镇9村等7个村及良种场农田种植业基地灌溉渠系建设项目</t>
  </si>
  <si>
    <t>荒地镇涉及托万诺库特鲁克（9）村、阔纳巴扎（15）村、硝尔库勒（17）村、尤库日墩吾斯塘（18）村、托万墩吾斯塘（19）村、古再勒巴格（24）村、努尔巴格（25）村共7个村，良种场</t>
  </si>
  <si>
    <t>计划总投资：2606.12万元
建设内容：对荒地镇、良种繁育场23条渠道进行防渗改建，长度为19.93km，设计流量0.2-0.5m3/s，共配套建筑物319座，其中节制闸102座，分水闸110座，农桥86座，倒虹吸2座，连接段19座。</t>
  </si>
  <si>
    <t>改善灌溉面积2.3万亩，提高灌区经济发展及农牧民生活质量。项目实施过程中带动当地83人就业。</t>
  </si>
  <si>
    <t>SCX2026-151</t>
  </si>
  <si>
    <t>莎车县墩巴格乡1村等4个村农田种植业基地灌溉渠系建设项目</t>
  </si>
  <si>
    <t>墩巴格乡1村、4村、5村、8村共4个村</t>
  </si>
  <si>
    <r>
      <rPr>
        <sz val="12"/>
        <rFont val="仿宋"/>
        <charset val="134"/>
      </rPr>
      <t>计划总投资：1336.07万元
建设内容：改建防渗渠12条，总长9.17km。设计流量0.8-0.3m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/s。配套建筑物150座，其中闸口90座，农桥47座，跌水1座，量水堰12座。</t>
    </r>
  </si>
  <si>
    <t>改善灌溉面积0.56万亩，提高灌区经济发展及农牧民生活质量。项目实施过程中带动当地25人就业。</t>
  </si>
  <si>
    <t>SCX2026-152</t>
  </si>
  <si>
    <t>莎车县英阿瓦提片区管理委员会1村等6个村渠道防渗建设项目</t>
  </si>
  <si>
    <t>阿瓦提片区管理委员会1村、2村、3村、4村、5村、6村</t>
  </si>
  <si>
    <r>
      <rPr>
        <sz val="12"/>
        <rFont val="仿宋"/>
        <charset val="134"/>
      </rPr>
      <t>计划总投资：1990.51万元
建设内容：英阿瓦提片区管理委员会新建防渗渠16.538公里，流量为0.1～0.7m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，建设渠系建筑物237座，每公里120.36万元（建安及金属结构投资）。其中：1村新建防渗渠1.845km，建筑物25座；2村建设防渗渠4.427公里，建筑物97座；3村建设防渗渠2.893公里，建筑物52座；4建设防渗渠3.836公里，建筑物74座；5村建设防渗渠2.133公里，建筑物52座；6村建设防渗渠1.395公里，建筑物11座。</t>
    </r>
  </si>
  <si>
    <t>改善灌溉面积19500亩，提高灌区经济发展及农牧民生活质量。项目实施过程中带动当地60人就业。</t>
  </si>
  <si>
    <t>SCX2026-153</t>
  </si>
  <si>
    <t>莎车县恰热克镇3村等5个村农田种植业基地灌溉渠系建设项目</t>
  </si>
  <si>
    <t>恰热克镇3村、8村、10村、13村、14村</t>
  </si>
  <si>
    <r>
      <rPr>
        <sz val="12"/>
        <rFont val="仿宋"/>
        <charset val="134"/>
      </rPr>
      <t>计划总投资：2750.7万元
建设内容：恰热克镇新建防渗渠18.51公里，建设渠系建筑物351座，每公里118.53万元（建安及金属结构投资）。其中：3村新建防渗渠9.07km，流量为0.3～0.8m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/s，建筑物146座；8村建设防渗渠3.04公里，建筑物97座；10村建设防渗渠1.35公里，建筑物33座；13村建设防渗渠4.21公里，建筑物99座；14村建设防渗渠2.19公里，建筑物9座。</t>
    </r>
  </si>
  <si>
    <t>改善灌溉面积16285亩，提高灌区经济发展及农牧民生活质量。项目实施过程中带动当地80人就业。</t>
  </si>
  <si>
    <t>SCX2026-154</t>
  </si>
  <si>
    <t>莎车县伊什库力乡1村等7个村农田种植业基地灌溉渠系建设项目</t>
  </si>
  <si>
    <t>伊什库力乡1村、4村、10村、17村、19村、21村、22村</t>
  </si>
  <si>
    <r>
      <rPr>
        <sz val="12"/>
        <rFont val="仿宋"/>
        <charset val="134"/>
      </rPr>
      <t>计划总投资：1751.52万元
建设内容：伊什库力乡新建防渗渠14.596公里，每公里120万元；设计流量为0.2m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/s~0.4m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/s；共配套渠系建筑物226座，其中量水堰15座，桥涵（圆管涵和盖板涵）87座，分水闸43座，节制单向分水闸72座，节制双向分水闸6座，汇水口1座，渡槽1座，节制闸1座。</t>
    </r>
  </si>
  <si>
    <t>改善灌溉面积12990亩，提高灌区经济发展及农牧民生活质量。项目实施过程中带动当地50人就业。</t>
  </si>
  <si>
    <t>SCX2026-155</t>
  </si>
  <si>
    <t>莎车县阔什艾日克乡2村等3个村农田种植业基地灌溉渠系建设项目</t>
  </si>
  <si>
    <t>阔什艾日克乡2村、6村、7村</t>
  </si>
  <si>
    <r>
      <rPr>
        <sz val="12"/>
        <rFont val="仿宋"/>
        <charset val="134"/>
      </rPr>
      <t>计划总投资：411.6万元
建设内容：阔什艾日克乡新建防渗渠3.43公里，每公里120万元；设计流量为0.1m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/s~0.3m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/s；共配套渠系建筑物63座，其中量水堰8座，桥涵（圆管涵和盖板涵）24座，分水闸7座，节制单向分水闸12座，节制双向分水闸12座。</t>
    </r>
  </si>
  <si>
    <t>改善灌溉面积3905亩，提高灌区经济发展及农牧民生活质量。项目实施过程中带动当地15人就业。</t>
  </si>
  <si>
    <t>SCX2026-156</t>
  </si>
  <si>
    <t>莎车县塔尕尔其镇14村等7个村农田种植业基地灌溉渠系建设项目</t>
  </si>
  <si>
    <t>塔尕尔其镇乡7村、14村、16村、18村、23村、24村、29村</t>
  </si>
  <si>
    <r>
      <rPr>
        <sz val="12"/>
        <rFont val="仿宋"/>
        <charset val="134"/>
      </rPr>
      <t>计划总投资：1699.60万元
建设内容：莎车县塔尕尔其镇新建防渗渠12.14公里，每公里140万元；设计流量为0.3m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/s~1.0m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/s；共配套渠系建筑物246座，其中量水堰14座，桥涵（圆管涵和盖板涵）84座，分水闸72座，节制单向分水闸48座，节制双向分水闸23座，节制闸1座，跌水1座，汇水口3座。</t>
    </r>
  </si>
  <si>
    <t>改善灌溉面积11560亩，提高灌区经济发展及农牧民生活质量。项目实施过程中带动当地50人就业。</t>
  </si>
  <si>
    <t>SCX2026-157</t>
  </si>
  <si>
    <t>莎车县阿热勒乡3村等7个村农田种植业基地灌溉渠系建设项目</t>
  </si>
  <si>
    <t>阿热勒乡3村、5村、6村、7村、8村、10村11村</t>
  </si>
  <si>
    <r>
      <rPr>
        <sz val="12"/>
        <rFont val="仿宋"/>
        <charset val="134"/>
      </rPr>
      <t>计划总投资：2661.77万元
阿热勒乡7个村18条渠道防渗建设，渠道流量0.2-1m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/s，渠道总长度为24.74km，渠道防渗衬砌24.60km，配套完善渠系建筑物368座，其中:节制闸9座、分水闸106座、单向节制分水闸61座、双向节制分水闸9座、过路涵洞29座，农桥75座，配套渠道量水计量设施27处。</t>
    </r>
  </si>
  <si>
    <t>改善灌溉面积1.73万亩，提高灌区经济发展及农牧民生活质量。项目实施过程中带动当地80人就业。</t>
  </si>
  <si>
    <t>SCX2026-158</t>
  </si>
  <si>
    <t>莎车县托木吾斯塘镇2村等6个村农田种植业基地灌溉渠系建设项目</t>
  </si>
  <si>
    <t>托木吾斯塘镇2村、3村、4村、9村、12村、13村</t>
  </si>
  <si>
    <t>计划总投资：1979.89万元
建设内容：项目涉及托木吾斯塘镇6个村8条渠道防渗建设，渠道总长度为19.34km，配套完善渠系建筑物194座，其中:节制闸6座、分水闸75座、单向节制分水闸44座、双向节制分水闸10座、过路涵洞3座，农桥44座，跨渠桥3座，渡槽1座，配套渠道量水计量设施8处。</t>
  </si>
  <si>
    <t>改善灌溉面积1.68万亩，提高灌区经济发展及农牧民生活质量。项目实施过程中带动当地60人就业。</t>
  </si>
  <si>
    <t>SCX2026-159</t>
  </si>
  <si>
    <t>莎车县阿尔斯兰巴格乡4村等12个村农田种植业基地灌溉渠系建设项目</t>
  </si>
  <si>
    <t>阿尔斯兰巴格乡4村、5村、6村、7村、9村、10村、12村、13村、14村、16村、18村、19村</t>
  </si>
  <si>
    <t>计划总投资：2092.7万元
建设内容：项目涉及阿尔斯兰巴格乡12个村16条渠道防渗建设，渠道总长度为20.12km，配套完善渠系建筑物325座，其中，分水闸177座，节制闸77座，农桥70座，渡1座，配套渠道量水计量设施16处。</t>
  </si>
  <si>
    <t>改善灌溉面积1.58万亩，提高灌区经济发展及农牧民生活质量。项目实施过程中带动当地60人就业。</t>
  </si>
  <si>
    <t>SCX2026-160</t>
  </si>
  <si>
    <t>莎车县乌达力克镇2村等7个村农田种植业基地灌溉渠系建设项目</t>
  </si>
  <si>
    <t>乌达力克镇2村、4村、6村、10村、22村、19村、28村</t>
  </si>
  <si>
    <t>计划总投资：1796.79万元
建设内容：项目涉及乌达力克镇7个村8条渠道防渗建设，渠道总长度为19.27km，配套完善渠系建筑物206座，其中:节制双向分水闸6座、节制单向分水闸42座、双向分水闸1座、单向分水闸92座，节制闸4座，农桥53座，配套渠道量水计量设施8处。</t>
  </si>
  <si>
    <t>改善灌溉面积1.77万亩，提高灌区经济发展及农牧民生活质量。项目实施过程中带动当地53人就业。</t>
  </si>
  <si>
    <t>SCX2026-161</t>
  </si>
  <si>
    <t>莎车县英吾斯塘乡1村等9个村农田种植业基地灌溉渠系建设项目</t>
  </si>
  <si>
    <t>英吾斯他乡1村、2村、3村、4村、5村、6村
百合提(8)村、兰干(9)村、喀让古托格拉克(10)村共9个村</t>
  </si>
  <si>
    <t>计划总投资：2731.01万元
项目涉及英吾斯塘乡9个村14条渠道防渗建设，渠道总长度为28.01km，配套完善渠系建筑物313座，其中节制双向分水闸11座，节制单向分水闸104座、单向分水闸83座、节制闸7座、农桥94座及量水设施14座。</t>
  </si>
  <si>
    <t>改善灌溉面积1.68万亩，提高灌区经济发展及农牧民生活质量。项目实施过程中带动当地80人就业。</t>
  </si>
  <si>
    <t>SCX2026-162</t>
  </si>
  <si>
    <t>莎车县2026年小额贷款贴息项目</t>
  </si>
  <si>
    <t>金融保险配套项目</t>
  </si>
  <si>
    <t>小额贷款贴息</t>
  </si>
  <si>
    <t>莎车县各乡镇（街道、管委会）</t>
  </si>
  <si>
    <t>计划总投资：600万元
建设内容：小额信贷的8000户、贷款金额为25000万元，预计贴息资金600万元。</t>
  </si>
  <si>
    <t>社会效益：小额贷款还款率≥70%；受益脱贫人口数≥0.8万户，群众满意度达95%以上。
经济效益：预计每户增收1000元。</t>
  </si>
  <si>
    <t>SCX2026-163</t>
  </si>
  <si>
    <t>莎车县龙头企业贷款贴息项目</t>
  </si>
  <si>
    <t>新型经营主体贷款贴息</t>
  </si>
  <si>
    <t>计划总投资：200万元
建设内容：为认定的国家级、自治区级、地区级的30家龙头企业，在2026年1月1日至2026年12月31日期间贷款6500万元，产生的利息，按照年利率小于等于2%据实贴息兑付。</t>
  </si>
  <si>
    <t>社会效益：通过龙头企业贷款贴息，减轻龙头企业负担，受贴息企业满意度达95%。
经济效益：为龙头企业贷款贴息200万元。</t>
  </si>
  <si>
    <t>二、就业增收</t>
  </si>
  <si>
    <t>SCX2026-164</t>
  </si>
  <si>
    <t>莎车县2026年产业帮扶精准到户项目（一次性交通补助）</t>
  </si>
  <si>
    <t>务工补助</t>
  </si>
  <si>
    <t>交通费补助</t>
  </si>
  <si>
    <t>莎车县城北街道办事处、莎车镇、城东街道办事处、英阿瓦提管理委员会、亚喀艾日克乡、喀拉苏乡、伊什库力乡、阿热勒乡、英吾斯塘乡、乌达力克镇、叶尔羌街道办事处、阔什艾日克乡、阿尔斯兰巴格乡、巴格阿瓦提乡、托木吾斯塘镇、恰热克镇、阿扎特巴格镇、达木斯乡、古勒巴格镇、喀群乡、恰尔巴格乡、永安管理委员会、荒地镇、孜热甫夏提塔吉克族乡、塔尕尔其镇、阿瓦提镇、阿拉买提镇、米夏镇、艾力西湖镇、白什坎特镇、依盖尔其镇、墩巴格乡、拍克其乡、霍什拉甫乡等34个乡镇、街道、管委会</t>
  </si>
  <si>
    <t>计划总投资：2100万元   
建设内容：对外出务工连续3个月以上的脱贫劳动力（含监测对象）进行一次性交通费补助，疆外就业补助不超过2000元、疆内跨地州就业补助不超过1000元。其中城北街道办事处8人、莎车镇8人、城东街道办事处18人、英阿瓦提管理委员会475人、亚喀艾日克乡736人、喀拉苏乡764人、伊什库力乡1000人、阿热勒乡675人、英吾斯塘乡420人、乌达力克镇1126人、叶尔羌街道办事处317人、阔什艾日克乡793人、阿尔斯兰巴格乡680人、巴格阿瓦提乡805人、托木吾斯塘镇149人、恰热克镇600人、阿扎特巴格镇652人、达木斯乡200人、古勒巴格镇290人、喀群乡840人、恰尔巴格乡794人、永安管理委员会1350人、荒地镇1360人、孜热甫夏提塔吉克族乡370人、塔尕尔其镇1980人、阿瓦提镇1068人、阿拉买提镇1166人、米夏镇710人、艾力西湖镇2234人、白什坎特镇1250人、依盖尔其镇949人、墩巴格乡676人、拍克其乡788人、霍什拉甫乡677人等34个乡镇、街道、管委会共计25928人。</t>
  </si>
  <si>
    <t>就业务工</t>
  </si>
  <si>
    <t>经济效益：增加了就业机会，提高了生产总值社会效益：改善社会就业状况，减少社会不稳定因素，提升社会整体福利，农户自主实施，带动农户收益≥2100万元。
社会效益：项目实施后能够调动群众外出务工积极性，改变群众收入来源单一，收入低等问题，通过外出务工增加群众收入，实施完成后受益人口约为25928人。</t>
  </si>
  <si>
    <t>SCX2026-165</t>
  </si>
  <si>
    <t>莎车县2026年产业帮扶精准到户项目（公益类岗位）</t>
  </si>
  <si>
    <t>公益性岗位</t>
  </si>
  <si>
    <t>计划总投资：3522.75万元   
建设内容：对脱贫劳动力（监测对象）进行开发公益性岗位1830个，每人每月补助1750元，累计补助11个月。其中城北街道办事处5人、莎车镇3人、城东街道办事处6人、英阿瓦提管理委员会23人、亚喀艾日克乡22人、喀拉苏乡65人、伊什库力乡30人、阿热勒乡50人、英吾斯塘乡50人、乌达力克镇112人、叶尔羌街道办事处23人、阔什艾日克乡25人、阿尔斯兰巴格乡80人、巴格阿瓦提乡36人、托木吾斯塘镇74人、恰热克镇100人、阿扎特巴格镇52人、达木斯乡40人、古勒巴格镇22人、喀群乡14人、恰尔巴格乡66人、永安管理委员会60人、荒地镇84人、孜热甫夏提塔吉克族乡19人、塔尕尔其镇150人、阿瓦提镇65人、阿拉买提镇34人、米夏镇110人、艾力西湖镇65人、白什坎特镇82人、依盖尔其镇104人、墩巴格乡50人、拍克其乡60人、霍什拉甫乡49人等34个乡镇、街道、管委会共计1830人。</t>
  </si>
  <si>
    <t>经济效益：通过提供就业机会刺激经济增长，减少社会福利的支出 。
社会效益：提高社会福利、促进社会和谐、促进了村级的发展和进步，带动就业1830人。</t>
  </si>
  <si>
    <t>SCX2026-166</t>
  </si>
  <si>
    <t>莎车县2026年农村道路管护人员补助</t>
  </si>
  <si>
    <t>阿热勒乡、依盖尔其镇、喀拉苏乡、巴格阿瓦提乡、阿扎特巴格镇、恰尔巴格乡、阿拉买提镇、阿瓦提镇、白什坎特镇、孜热甫夏提乡、亚喀艾日克乡、喀群乡、霍什拉甫乡、达木斯乡、墩巴格乡、荒地镇、阔什艾日克乡、托木吾斯塘镇、英吾斯塘乡、英阿瓦提管委会、艾力西湖镇、塔尕尔其镇、古勒巴格镇、阿尔斯兰巴格乡、拍克其乡、伊什库力乡、恰热克镇、乌达力克镇、莎车镇、永安管委会、米夏镇</t>
  </si>
  <si>
    <t>计划投资：2280万元
建设内容：从全县脱贫户、监测户、低收入人群中招聘1900人护路员，按照每人每月1000元标准发放补助，对全县农村道路进行日常养护管理，清扫路面砂石、垃圾，处理林带杂草。</t>
  </si>
  <si>
    <t>社会效益：项目完成后将持续巩固脱贫攻坚成果，进一步增加就业岗位和促使稳定就业增收。减少日常养护资金的投入，确保道路使用过程中出现问题早发现早整治，确保道路的平整、无杂物及排水设施的通畅，项目惠及31个乡镇（管委会），受益人数1900人，受益群众满意率达到100%。</t>
  </si>
  <si>
    <t>莎车县交通运输局</t>
  </si>
  <si>
    <t>SCX2026-167</t>
  </si>
  <si>
    <t>莎车县2026年产业帮扶精准到户项目（自主创业补助）</t>
  </si>
  <si>
    <t>创业</t>
  </si>
  <si>
    <t>创业奖补</t>
  </si>
  <si>
    <t>续建</t>
  </si>
  <si>
    <t>计划总投资：631.4万元
建设内容：自主创业补助全县合计3523户，其中阿瓦提镇127人22.7万元，阿热勒乡40人6万元，佰什坎特镇213人31.8万元，叶尔羌街道办事处96人12.6万元，恰热克乡158人24.4万元，塔尕尔其镇173人31万元，巴格阿瓦提乡115人21.6万元，广安镇165人23万元，阿尔斯兰巴格乡112人22.4万元，阿拉买提镇222人40万元，英阿瓦提管委会51人10万元，拍克其乡108人26.7万元，达木斯乡60人12万元，莎车镇2人0.2万元，艾力西湖镇144人21.6万元，喀拉苏乡77人15.4万元，依盖尔其镇124人24.8万元，伊什库力乡212人42.4万元，恰尔巴格乡96人18.8万元，荒地镇150人24.2万元，墩巴格乡100人17.5万元，英吾斯塘乡55人11万元，阔什艾日克乡143人26.4万元，乌达力克镇107人20万元，喀群乡151人28.6万元，古勒巴格镇74人11.4万元，城东街道办事处1人0.2万元，城北街道办事处3人0.6万元，孜热甫夏提塔吉克族乡45人8万元，阿扎特巴格镇53人10.3万元，托木吾斯塘镇46人9.2万元，米夏镇133人24.4万元，亚喀艾日克乡72人14.4万元，霍什拉甫乡95人17.8万元。</t>
  </si>
  <si>
    <t>经济效益：提高生产效率和质量，降低生产成本，增强市场竞争力 ，共计可致富资金631.4万元。
社会效益：提高人民生活质量和水平，推动社会的进步和发展，促进3523名劳动力创业。</t>
  </si>
  <si>
    <t>莎车县人力资源和社会保障局</t>
  </si>
  <si>
    <t>SCX2026-168</t>
  </si>
  <si>
    <t>莎车县塔尕尔其镇壮大村集体经济项目附属设施配套建设项目</t>
  </si>
  <si>
    <t>就业</t>
  </si>
  <si>
    <t>帮贫车间（特色手工基地）建设</t>
  </si>
  <si>
    <t>塔尕尔其镇14村</t>
  </si>
  <si>
    <r>
      <rPr>
        <sz val="12"/>
        <rFont val="仿宋"/>
        <charset val="134"/>
      </rPr>
      <t>计划总投资：60万元                  
建设内容： 为2025年就业基地项目新建围墙120米，配套就业基地进出口大门两个，就业基地新建晾晒场地及路面3000平米，100m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污水处理池1座。
资产归属：塔尕尔其镇14村</t>
    </r>
  </si>
  <si>
    <t>经济效益：项目完成后，可用于收益用于壮大村集体经济。
社会效益：提升村民的幸福感，改善村民的生活条件，项目实施后将带动用于壮大村集体经济项目，增加村集体收入，进一步提高村级阵地为群众服务能力（实施完成后资产划拨村级，由村级成立管护队进行管护）。</t>
  </si>
  <si>
    <t>SCX2026-169</t>
  </si>
  <si>
    <t>莎车县纺织园区二期厂房提升改造项目</t>
  </si>
  <si>
    <t>改建</t>
  </si>
  <si>
    <t>纺织园区二期</t>
  </si>
  <si>
    <t>计划总投资：550万元                  
建设内容：对纺织园区二期1#、2#、3#、4#、7#、8#厂房空压机、空调机房、排烟机房、补风机房、电井设备间改造，配套通风排烟等附属设施。</t>
  </si>
  <si>
    <t>纺织业</t>
  </si>
  <si>
    <t>社会效益：吸引企业入驻和产业发展，创造大量就业岗位，缓解当地就业压力，提高居民收入水平，改善生活质量。
经济效益：项目建成后可提供预计300个就业岗位，每个岗位预计收入不低于1750万元。</t>
  </si>
  <si>
    <t>莎车县商务和工业信息化局</t>
  </si>
  <si>
    <t>三、乡村建设</t>
  </si>
  <si>
    <t>SCX2026-170</t>
  </si>
  <si>
    <t>莎车县亚喀艾日克乡2026年阔若勒（9）村农村道路建设以工代赈项目</t>
  </si>
  <si>
    <t>乡村建设行动</t>
  </si>
  <si>
    <t>农村基础设施（含产业配套基础设施）</t>
  </si>
  <si>
    <t>农村道路建设</t>
  </si>
  <si>
    <t>亚喀艾日克9村</t>
  </si>
  <si>
    <t>计划总投资：300万元
建设内容：新建农村道路3.9公里，及配套附属设施。</t>
  </si>
  <si>
    <t>社会效益：可带动本地群众75人参与项目建设，发放劳务报酬116万元。</t>
  </si>
  <si>
    <t>SCX2026-171</t>
  </si>
  <si>
    <t>莎车县喀拉苏乡道路提升改造项目</t>
  </si>
  <si>
    <t>喀拉苏乡夏甫吐鲁克（1）村、永和（5）村、英阿瓦提（10）村</t>
  </si>
  <si>
    <t>计划总投资：754万元
建设内容：提升改造农村公路11.6公里及附属。其中：喀拉苏乡夏甫吐鲁克（1）村提升改造农村公路4.5公里，路面宽度4.5米，路基宽度5.5米，每公里65万元，投资292.5万元；
永和（5）村提升改造农村公路3.75公里，路面宽度4.5米，路基宽度5.5米，每公里65万元，投资243.75万元；
英阿瓦提（10）村提升改造农村公路3.35公里，路面宽度4.5米，路基宽度5.5米，每公里65万元，投资217.75万元。</t>
  </si>
  <si>
    <t>社会效益：该项目建成后，将充分满足沿线群众的生产生活需求，促进经济发展，村级脱贫攻坚巩固提升、乡村振兴的发展与经济的提升提供有力支持。
经济效益:项目实施将带动当地农村群众务工，进一步带动低收入群体家庭增收，项目收益行政村3个，受益户780户，受益群众4200余人。</t>
  </si>
  <si>
    <t>SCX2026-172</t>
  </si>
  <si>
    <t>莎车县古勒巴格镇镇、伊什库力乡、乌达力克镇等乡镇农村公路提升改造项目</t>
  </si>
  <si>
    <t>古勒巴格镇奥依巴格（11）村，伊什库力乡博斯坦（2）村、亚贝希（6）村，乌达力克镇幸福（13村）</t>
  </si>
  <si>
    <t>计划总投资：509万元
建设内容：新改建农村公路8.25公里及附属，其中：古勒巴格镇奥依巴格（11）村新建农村公路1.4公里，路面宽度3.5米，路基宽度4米，每公里65万元，投资91万元；
伊什库力乡博斯坦（2）村3.75公里提升改造农村公路，路面宽度4.5米，路基宽度5.5米，每公里60万元，投资225万元；
伊什库力乡亚贝希（6）村提升改造农村公路1.8公里，宽度4.5米，路基宽度5.5米，每公里60万元，投资108万元；
乌达力克镇幸福（13村）新建农村公路1.3公里，路面宽度3.5米，路基宽度4米，每公里65万元，投资85万元。</t>
  </si>
  <si>
    <t>社会效益：该项目建成后，将充分满足沿线群众的生产生活需求，促进经济发展，村级脱贫攻坚巩固提升、乡村振兴的发展与经济的提升提供有力支持。
经济效益:项目实施将带动当地农村群众务工，进一步带动低收入群体家庭增收，项目收益行政村3个，受益户600户，受益群众3050余人。</t>
  </si>
  <si>
    <t>SCX2026-173</t>
  </si>
  <si>
    <t>莎车县2026年依盖尔其镇、阿热勒乡等乡镇公路提升改造项目</t>
  </si>
  <si>
    <t>依盖尔其镇阔纳先拜巴扎（8）村、阿热勒乡托盖塔塔尔（4）村、阿瓦提镇喀勒塔吾斯塘（11）村、巴格阿瓦提镇拜什艾日克（4）村</t>
  </si>
  <si>
    <t>计划总投资：740万元
建设内容：改建农村公路11.4公里及附属。其中：依盖尔其镇阔纳先拜巴扎（8）村改建农村公路8.5公里及附属，路面宽度4米，路基宽度4.5米，每公里65万元，投资552万元；
阿热勒乡托盖塔塔尔（4）村改建农村公路0.8公里及附属，路面宽度4米，路基宽度4.5米，每公里65万元，投资52万元；
阿瓦提镇喀勒塔吾斯塘（11）村改建农村公路1.2公里及附属，路面宽度4米，路基宽度4.5米，每公里65万元，投资78万元；
巴格阿瓦提镇拜什艾日克（4）村改建农村公路0.9公里及附属，路面宽度4米，路基宽度4.5米，每公里65万元，投资58万元。</t>
  </si>
  <si>
    <t>社会效益：该项目建成后，将充分满足沿线群众的生产生活需求，促进经济发展，村级脱贫攻坚巩固提升、乡村振兴的发展与经济的提升提供有力支持。
经济效益:项目实施将带动当地农村群众务工，进一步带动低收入群体家庭增收，项目收益行政村3个，受益户650户，受益群众3500余人。</t>
  </si>
  <si>
    <t>SCX2026-174</t>
  </si>
  <si>
    <t>莎车县2026年英阿瓦提管委会、孜热普夏提塔吉克族乡等6个乡镇公路提升改造项目</t>
  </si>
  <si>
    <t>依什库力乡阔坦墩（2）村、古勒其（11）村，英阿瓦提管理委员会英巴扎（5）村，孜热甫夏提塔吉克族乡萨依巴格（8）村，亚喀艾日克乡阔什吐格曼（6）村、阔纳吾斯糖（7）村，乌达力克镇博斯坦（8）村，阿尔斯兰巴格乡霍什拉甫阿瓦提（20）村</t>
  </si>
  <si>
    <t>计划总投资：598万元，
建设内容：新改建农村公路9.2公里及附属，其中：依什库力乡阔坦墩（2）村提升改造农村公路1.8公里，路面宽度4.5米，路基宽度5.5米，每公里65万元，投资117万元；
依什库力乡古勒其（11）村，提升改造农村公路2公里，路面宽度4.5米，路基宽度5.5米，每公里65万元，投资130万元；
英阿瓦提管理委员会英巴扎（5）村，提升改造农村公路0.9公里，路面宽度5-6米，路基宽度5.5-6.5米，每公里65万元，投资58.5万元；
孜热甫夏提塔吉克族乡萨依巴格（8）村，提升改造农村公路1.3公里，路面宽度5米，路基宽度6米，每公里65万元，投资84.5万元；
亚喀艾日克乡阔什吐格曼（6）村，提升改造农村公路1公里，路面宽度5米，路基宽度6米，每公里65万元，投资65万元；
亚喀艾日克乡阔纳吾斯糖（7）村，提升改造农村公路0.8公里，路面宽度4.5米，路基宽度5.5米，每公里65万元，投资52万元；
乌达力克镇博斯坦（8）村，提升改造农村公路0.8公里，路面宽度4.5米，路基宽度5.5米，每公里65万元，投资52万元；
阿尔斯兰巴格乡霍什拉甫阿瓦提（20）村，提升改造农村公路0.6公里，路面宽度4.5米，路基宽度5.5米，每公里65万元，投资39万元。</t>
  </si>
  <si>
    <t>社会效益：该项目建成后，将充分满足沿线群众的生产生活需求，促进经济发展，村级脱贫攻坚巩固提升、乡村振兴的发展与经济的提升提供有力支持。
经济效益:项目实施将带动当地农村群众务工，进一步带动低收入群体家庭增收，项目收益行政村8个，受益户1650户，受益群众8170余人。</t>
  </si>
  <si>
    <t>SCX2026-175</t>
  </si>
  <si>
    <t>莎车县英吾斯塘乡喀库拉（1）村等3个村道路硬化建设项目</t>
  </si>
  <si>
    <t>英吾斯塘乡1村、2村、3村</t>
  </si>
  <si>
    <t>计划总投资：420万元
建设内容：在英吾斯塘乡1村、2村、3村开展道路硬化，建设5米宽沥青道路6公里，并配套附属设施，每公里造价70万元，计划投资420万元。
其中：1村3.05公里、2村1.55公里、3村1.4公里。</t>
  </si>
  <si>
    <t>经济效益:带动当地农村群众务工，进一步带动低收入群体家庭增收，受益群众186人。
社会效益：方便沿线群众出行，减少道路安全事故的发生，保障群众的生命财产安全，进一步将“人民至上、生命至上”的发展理念落实落细。</t>
  </si>
  <si>
    <t>SCX2026-176</t>
  </si>
  <si>
    <t>莎车县英吾斯塘乡托万吉格代巴格(5)村等4个村道路硬化建设项目</t>
  </si>
  <si>
    <t>英吾斯塘乡5村、6村、8村、10村</t>
  </si>
  <si>
    <t>计划总投资：339.5万元
建设内容：在英吾斯塘乡5村、6村、8村、10村等4个村开展道路硬化，建设5米宽沥青道路4.85公里，并配套附属设施，每公里造价70万元，计划投资339.5万元。
其中：5村0.2公里、6村1.75公里、8村1.2公里、10村1.7公里。</t>
  </si>
  <si>
    <t>SCX2026-177</t>
  </si>
  <si>
    <t>莎车县恰热克镇巴扎（12）村农村道路拓宽项目</t>
  </si>
  <si>
    <t>恰热克镇12村</t>
  </si>
  <si>
    <t>计划总投资：278万元
建设内容：
拓宽水泥道路6.82公里，莎车县恰热克镇巴扎（12）村道路，路线总长6.82公里，路基宽度5米，路面宽度4米，道路采用C30混凝土路面。配套相关附属设施，计划投资450万元。</t>
  </si>
  <si>
    <t>社会效益：村组道路的建设是为大力实施乡村振兴战略，提升农村人居环境，改善群众出行条件，有助于促进当地经济发展。
经济效益：通过“节本增效”让农民看得见、摸得着，有动力采用新技术。亩均年增收节支约800元。</t>
  </si>
  <si>
    <t>SCX2026-178</t>
  </si>
  <si>
    <t>莎车县恰热克镇吾斯塘贝希(10)村等4个村农村道路硬化项目</t>
  </si>
  <si>
    <t>恰热克镇10村、12村、14村、15村</t>
  </si>
  <si>
    <t>计划总投资：400万元
建设内容：提升改造恰热克镇吾斯塘贝希(10)村等4个村道路，路线总长5.14公里，其中10村0.6公里、12村1.16公里、14村1.78公里、15村1.60公里，路基宽度5米，路面宽度4米。道路采用C30混凝土路面，每公里68万元及配套相关附属设施，计划投资400万元。</t>
  </si>
  <si>
    <t>社会效益：村组道路的建设是为大力实施乡村振兴战略，提升农村人居环境，改善群众出行条件，有助于促进当地经济发展。村组巷道项目的建设不仅可以为村民提供就业机会，增加村民的收入，预计可带动15户村民，每月增收4500元，还可以提高村民对项目的参与度和责任感。项目建设完成后有助于方便村民的日常出行。</t>
  </si>
  <si>
    <t>SCX2026-179</t>
  </si>
  <si>
    <t>莎车县巴格阿瓦提乡3村等4个村农村道路提升改造项目</t>
  </si>
  <si>
    <t>巴格阿瓦提乡3村、6村、7村、11村</t>
  </si>
  <si>
    <t>计划总投资：280万元
建设内容：在巴格阿瓦提乡新建村组道路4公里、并配套相关附属设施。</t>
  </si>
  <si>
    <t>经济效益：修建村组道路直接打通农产品出村入户的“最初一公里”，降低运输损耗与成本，提升农产品商品化率。便利的交通能吸引资本下乡，促进乡村旅游、电商等特色产业发展，盘活农村闲置资源，为村民开辟新的增收渠道。
社会效益：修路解决了村民“晴天一身土，雨天一身泥”的出行难题，惠及约8000名村民，极大改善了生产生活条件。它缩短了与学校、医疗点的距离，提升了公共服务可及性，增强了村民的幸福感与安全感，促进了村庄内部及外部的社会联系，是乡村振兴的“血脉”工程。</t>
  </si>
  <si>
    <t>SCX2026-180</t>
  </si>
  <si>
    <t>莎车县巴格阿瓦提乡8村村组道路提升改造项目</t>
  </si>
  <si>
    <t>巴格阿瓦提乡8村</t>
  </si>
  <si>
    <t>计划总投资：300万元
建设内容：为巴格阿瓦提乡8村新建村组道路5公里，并配套相关附属设施，计划投资300万元。</t>
  </si>
  <si>
    <t>经济效益：修建村组道路直接打通农产品出村入户的“最初一公里”，降低运输损耗与成本，提升农产品商品化率。便利的交通能吸引资本下乡，促进乡村旅游、电商等特色产业发展，盘活农村闲置资源，为村民开辟新的增收渠道。
社会效益：修路解决了村民“晴天一身土，雨天一身泥”的出行难题，惠及约1400名村民，极大改善了生产生活条件。它缩短了与学校、医疗点的距离，提升了公共服务可及性，增强了村民的幸福感与安全感，促进了村庄内部及外部的社会联系，是乡村振兴的“血脉”工程。</t>
  </si>
  <si>
    <t>SCX2026-181</t>
  </si>
  <si>
    <t>莎车县阔什艾日克乡托格热艾日克（3）村等7个村农村道路提升项目</t>
  </si>
  <si>
    <t>阔什艾日克乡3村、5村、6村、8村、9村、11村、14村</t>
  </si>
  <si>
    <t>计划总投资：425万元
建设内容：阔什艾日克乡村组道路提升共计23525平方米，每平方180元，配套相关附属设施设备。其中：3村1000平方米；5村3400平方米；6村6000平方米；8村5175平方米；9村1000平方米；11村4750平方米；14村2200平方米。</t>
  </si>
  <si>
    <t>社会效益：极大改善群众出行环境，同时为群众农作物产销提供交通便利，增加群众幸福感，改善人居环境。通过修建农村道路，改善群众出行条件，推进美丽乡村建设，对农作物产销提供交通支持，使我乡7个村235户1292人收益。项目建设过程中，预计可带动当地约35人就业，促进农民人均年增收约3000元，</t>
  </si>
  <si>
    <t>SCX2026-182</t>
  </si>
  <si>
    <t>莎车县阔什艾日克乡托万尼皮其（2）村等5个村农村道路建设项目</t>
  </si>
  <si>
    <t>阔什艾日克乡2村、5村、6村、10村、11村</t>
  </si>
  <si>
    <t>计划总投资：366.6万
建设内容： 新建3.5米-4米混泥土道路5.64公里，每公里80万元，配套相关附属设施。其中2村1公里，5村1.8公里，6村1.7公里，10村0.4公里，11村0.74公里。</t>
  </si>
  <si>
    <t>社会效益：极大改善群众出行环境，同时为群众农作物产销提供交通便利，增加群众幸福感，改善人居环境。通过修建农村道路，改善群众出行条件，推进美丽乡村建设，对农作物产销提供交通支持，使我乡5个村180户990人收益。项目建设过程中，可带动10人就业，促进农民人均年增收约3000元，促进乡村振兴。</t>
  </si>
  <si>
    <t>SCX2026-183</t>
  </si>
  <si>
    <t>莎车县阿拉买提镇1村等12个村村组路建设项目</t>
  </si>
  <si>
    <t>阿拉买提镇1村、2村、3村、4村、5村、6村、7村、10村、12村、14村、16村、17村</t>
  </si>
  <si>
    <t>计划总投资：1741.025万元
建设内容：为我镇新改建26.785公里乡村道路，每公里65万元，投资1741.025万，其中：
1、1村6.795公里；2、2村2.66公里；3、3村2.33公里；4、4村2.14公里；5、5村0.975公里；6、6村0.62公里；7、7村1.045公里；8、10村4.1公里；9、12村1.63公里；10、14村2.26公里；11、16村1.28公里；12、17村0.95公里。</t>
  </si>
  <si>
    <t>经济效益:项目实施能够带动当地农村群众务工，进一步带动低收入群体家庭增收，预计受益群众达3800人。
社会效益：方便沿线群众出行，减少道路安全事故的发生，保障群众的生命财产安全，进一步将“人民至上、生命至上”的发展理念落实落细。</t>
  </si>
  <si>
    <t>SCX2026-184</t>
  </si>
  <si>
    <t>莎车县伊什库力乡道路维修拓宽项目</t>
  </si>
  <si>
    <t>伊什库力乡7村、8村、10村、12村</t>
  </si>
  <si>
    <t>计划总投资：228万元
建设内容：改扩建农村公路5.7公里，其中：12村门楼到10村十字路口2.5公里路面加宽及维修改建，两边各加宽1.5m；2村新建居民小区农村道路3公里；18村新建农村道路0.2公里。</t>
  </si>
  <si>
    <t>经济效益:带动当地农村群众务工，进一步带动低收入群体家庭增收，预计带动18人就业，增加收益21.6万元。
社会效益：方便沿线群众出行，减少道路安全事故的发生，保障群众的生命财产安全，进一步将“人民至上、生命至上”的发展理念落实落细。</t>
  </si>
  <si>
    <t>SCX2026-185</t>
  </si>
  <si>
    <t>莎车县伊什库力乡道路维修项目</t>
  </si>
  <si>
    <t>维修</t>
  </si>
  <si>
    <t>伊什库力乡9村、13村、14村、21村、22村</t>
  </si>
  <si>
    <t>计划总投资：344万元
建设内容：道路维修共17.2公里。其中9村道路维修4公里；13村道路维修2公里；14村3、4、5小组柏油路维修4公里；21村道路维修3.7公里；22村道路维修3.5公里。</t>
  </si>
  <si>
    <t>经济效益:带动当地农村群众务工，进一步带动低收入群体家庭增收，预计带动28人就业，增加收益33.6万元。
社会效益：方便沿线群众出行，减少道路安全事故的发生，保障群众的生命财产安全，进一步将“人民至上、生命至上”的发展理念落实落细。</t>
  </si>
  <si>
    <t>SCX2026-186</t>
  </si>
  <si>
    <t>莎车县托木吾斯塘镇农村公路提升改造项目</t>
  </si>
  <si>
    <t>托木吾斯塘镇1村、2村、3村、4村、8村、9村、10村、11村、12村、13村</t>
  </si>
  <si>
    <t>计划总投资：660万元
建设内容：新改建农村公路9.5公里并配套相关附属设施。其中1村1.4公里，2村1.6公里，9村3公里；4村提升改造0.8公里，8村0.3公里，10村0.3公里，11村0.7公里，12村0.8公里，13村0.6公里。</t>
  </si>
  <si>
    <t>社会效益：通过硬化旅游景区通往路给出行带来便利，吸引更多游客，从而带动周围农户产业发展，提高群众收入与幸福感。项目实施后将带动本地不少于30人就业，预计带动人均收入3000元。</t>
  </si>
  <si>
    <t>SCX2026-187</t>
  </si>
  <si>
    <t>莎车县英阿瓦提管委会村组道路硬化项目</t>
  </si>
  <si>
    <t>英阿瓦提管委会1村、3村</t>
  </si>
  <si>
    <t>计划总投资：200万元
建设内容：在英阿瓦提管委会新建村组道路3.01公里进行水泥路硬化，其中1村1.28公里，3村1.73公里。</t>
  </si>
  <si>
    <t>经济效益:项目在实施期，预计带动务工就业人口约5人，带动群众增加经济收入6万元。
社会效益：方便沿线群众出行，减少道路安全事故的发生，保障群众的生命财产安全，进一步将“人民至上、生命至上”的发展理念落实落细。</t>
  </si>
  <si>
    <t>SCX2026-188</t>
  </si>
  <si>
    <t>莎车县英阿瓦提管委会乡村道路拓宽建设项目</t>
  </si>
  <si>
    <t>英阿瓦提管委会1村、2村、3村、4村、5村、6村</t>
  </si>
  <si>
    <t>计划总投资：705万元
建设内容：提升改造农村公路23.5公里及附属设施，其中在1村6.7公里，2村1.2公里，3村2公里，4村0.8公里，5村5.5公里，6村6.5公里。</t>
  </si>
  <si>
    <t>经济效益:项目实施期预计带动当地60名群众务工，进一步带动低收入群体家庭增收60万元。
社会效益：合理布局乡村道路，规划拓宽主干道路保证乡村规划更加合理。</t>
  </si>
  <si>
    <t>SCX2026-189</t>
  </si>
  <si>
    <t>莎车县孜热甫夏提乡2村等4个村基础设施道路建设项目</t>
  </si>
  <si>
    <t>孜热甫夏提2村、5村、8村、11村</t>
  </si>
  <si>
    <t>计划总投资：714万元
建设内容：为孜热甫夏提乡修建4米宽柏油路11.9公里，其中：2村道路建设0.4公里、5村道路建设5.6公里，8村4公里，11村1.9公里，平均60万/公里。</t>
  </si>
  <si>
    <t>社会效益：通过项目实施，进一步改善交通基础设施条件，方便各族群众交通出行以及产业发展。充分吸纳当地群众10人就近就地就业，增加收入5万元，激发内生发展动力，助力巩固拓展脱贫攻坚成果、全面推进乡村振兴。</t>
  </si>
  <si>
    <t>SCX2026-190</t>
  </si>
  <si>
    <t>莎车县孜热甫夏提乡2村等2个村道路基础设施道路建设项目</t>
  </si>
  <si>
    <t>孜热甫夏提2村、3村</t>
  </si>
  <si>
    <t>计划总投资：960.85万元
建设内容：孜热甫夏提乡道路基础设施9.72公里1.2村4组樱桃产业园内部建设6米宽柏油路7.5公里，3村至绿技行建设5米宽柏油路1公里，3村扎花厂至主干道4米宽柏油路0.56公里，2村4组4米宽柏油路0.66公里。</t>
  </si>
  <si>
    <t>社会效益：通过项目实施，进一步改善交通基础设施条件，方便各族群众交通出行以及产业发展。项目实施期间充分吸纳当地群众10人就近就地就业，增加收入5万元，激发内生发展动力，助力巩固拓展脱贫攻坚成果、全面推进乡村振兴。</t>
  </si>
  <si>
    <t>SCX2026-191</t>
  </si>
  <si>
    <t>莎车县2026年阿尔斯兰巴格乡农村公路提升改造项目</t>
  </si>
  <si>
    <t>阿尔斯兰巴格乡10村、13村、14村、15村、16村、17村</t>
  </si>
  <si>
    <t>计划总投资：590.4万元
建设内容：提升改建农村公路14.76公里及配套，每公里投资60万元，阿尔斯兰巴格乡10村、13村、14村、15村、16村、17村等6个村改建农村公路14.76公里及并配套附属设施：其中：阿尔斯兰巴格乡10村13村14村提升改造7.385公里，其中：10村4.850公里，13村1.325公里，14村1.210公里，各加宽1米混凝土。14村到17村提升改造5.505公里，其中：14村1.050公里，15村0.790公里，16村2.190公里，17村1.475公里，各加宽1米混凝土。14村2组修补（改建）340米，宽4米，原路混凝土路200米和沥青路面140米。15村村委会门口路总1.530公里，其中起点到640米右侧加宽1米，左侧加宽1.5米，640米到1530米总共890米各加宽2.5米混凝土。</t>
  </si>
  <si>
    <t>社会效益：可以缓解当地运输瓶颈和交通压力，提升通行能力和服务水平，改善当地落后的交通状况，促进社会和经济的发展，拉近农业产品与市场的距离，农业产品运输成本大幅降低，提高农业综合效益，促进农业产业化发展和农业结构调整。</t>
  </si>
  <si>
    <t>SCX2026-192</t>
  </si>
  <si>
    <t>莎车县阿尔斯兰巴格乡14村等4个村农村道路建设项目</t>
  </si>
  <si>
    <t>阿尔斯兰巴格乡14村、16村、17村、18村</t>
  </si>
  <si>
    <t>计划总投资：287.3万元
建设内容：阿尔斯兰巴格乡新建4.42公里混凝土硬化路.并配套附属设施，其中：阿尔斯兰巴格乡14村硬化路2.62公里，16村硬化路0.7公里，17村硬化0.555公里，18村硬化路0.545公里。计划投资287.3万元，每公里投资65万元。</t>
  </si>
  <si>
    <t>SCX2026-193</t>
  </si>
  <si>
    <t>莎车县阿尔斯兰巴格乡7村等3个村农村道路建设项目</t>
  </si>
  <si>
    <t>阿尔斯兰巴格乡7村、12村、15村</t>
  </si>
  <si>
    <t>计划总投资：420万元
建设内容：阿尔斯兰巴格乡新建6.45公里混凝硬化路，路宽4米，并配套附属设施，其中：阿尔斯兰巴格乡7村硬化路1.75公里公里，12村硬化路1.3公里，15村硬化3.4公里，计划投资420万元，每公里投资65万元。</t>
  </si>
  <si>
    <t>社会效益：项目建成后将方便群众的出行，带动农业生产机械化，提高农业生产力，方便农业机械出行，方便村民开展农业生产，解决农产品运输难的问题。实施过程中吸纳当地劳动力，促进当地农民工增收。群众满意度可达95%以上。</t>
  </si>
  <si>
    <t>SCX2026-194</t>
  </si>
  <si>
    <t>莎车县阿尔斯兰巴格乡16村等3个村农村道路建设项目</t>
  </si>
  <si>
    <t>阿尔斯兰巴格乡16村、17村、18村</t>
  </si>
  <si>
    <t>计划总投资：533万元
建设内容：阿尔斯兰巴格乡新建8.2公里混凝硬化路，路宽4米，并配套附属设施，其中：阿尔斯兰巴格乡16村硬化路2公里，17村硬化路3.2公里，18村硬化3公里，计划投资715万元，每公里投资65万元。</t>
  </si>
  <si>
    <t>社会效益：项目建成后将改善有机果蔬产业交通基础设施条件，方便生产及群众出行，带动果蔬生产机械化，提高生产力，解决果蔬产品运输难的问题。实施过程中吸纳当地劳动力，促进当地农民工增收。</t>
  </si>
  <si>
    <t>SCX2026-195</t>
  </si>
  <si>
    <t>莎车县荒地镇布瓦库木（3）村等2个村村组巷道硬化2026年中央财政以工代赈项目</t>
  </si>
  <si>
    <t>荒地镇3村、19村</t>
  </si>
  <si>
    <t>计划总投资：255万元
建设内容：新建3.5米-5米宽水泥道路4公里，并配套相关附属设施。每公里60万元，其中3村3公里、19村1公里.</t>
  </si>
  <si>
    <t>社会效益：项目完成后将持续巩固脱贫攻坚成果，进一步增加就业岗位和促使稳定就业增收。项目实施完成后极大改善了群众的出行安全问题。受益群众满意率达到100%。项目建设过程中，预计可带动当地约64人就业，发放劳务报酬97万元。</t>
  </si>
  <si>
    <t>SCX2026-196</t>
  </si>
  <si>
    <t>莎车县米夏镇克斯木其（17）村道路提升改造项目</t>
  </si>
  <si>
    <t>米夏镇17村</t>
  </si>
  <si>
    <t>计划总投资：467.3万元。
建设内容：对米夏镇17村原有道路进行提升改造，总长度1559米，并配套相关附属设施。</t>
  </si>
  <si>
    <t>社会效益：项目实施完成后极大地方便农民田间出行劳作，发展产业，该项目实施后受益的经营主体为农户，共涉及63户263人受益，从而有效提升辖区环境整治，改善村容村貌。</t>
  </si>
  <si>
    <t>SCX2026-197</t>
  </si>
  <si>
    <t>莎车县拍克其乡村庄道路改造提升项目</t>
  </si>
  <si>
    <t>拍克其乡1村、4村、7村、9村、10村、12村</t>
  </si>
  <si>
    <t>计划总投资：729万元
建设内容：提升改建农村沥青混凝土道路4.8km，水泥混凝土路面5.8km，并配套相关附属设施设备。其中沥青路面：1村0.8公里、9村0.4公里、12村3.6公里；混凝土路面：1村1.1公里、4村1公里、7村1.6公里、9村1.5公里、10村0.6公里。</t>
  </si>
  <si>
    <t>经济效益:带动当地农村群众务工，进一步带动低收入群体家庭增收，项目收益行政村13个，受益群众16557人。
社会效益：方便沿线群众出行，减少道路安全事故的发生，保障群众的生命财产安全，进一步将“人民至上、生命至上”的发展理念落实落细。</t>
  </si>
  <si>
    <t>SCX2026-198</t>
  </si>
  <si>
    <t>莎车县拍克其乡乡村道路改造提升项目</t>
  </si>
  <si>
    <t>拍克其乡8村、14村、15村、16村</t>
  </si>
  <si>
    <t>计划总投资：894.5万元
建设内容：新改建沥青混凝土道路13.3km，并配套相关附属设施设备。</t>
  </si>
  <si>
    <t>经济效益:带动当地农村群众务工，进一步带动低收入群体家庭增收，项目收益行政村16个，受益群众2680人。
社会效益：方便沿线群众出行，减少道路安全事故的发生，保障群众的生命财产安全，进一步将“人民至上、生命至上”的发展理念落实落细。</t>
  </si>
  <si>
    <t>SCX2026-199</t>
  </si>
  <si>
    <t>莎车县拍克其乡新建农村道路项目</t>
  </si>
  <si>
    <t>拍克其乡3村、5村、8村、15村</t>
  </si>
  <si>
    <t>计划总投资：390万元
建设内容：新改建沥青混凝土路面1.9公里，混凝土路面3.02公里，并配套相关附属设施，其中沥青路面3村1.4公里、15村0.5公里，混凝土路面4村1.7km、5村0.85km、7村0.35km、14村0.12km。</t>
  </si>
  <si>
    <t>经济效益:带动当地农村群众务工，进一步带动低收入群体家庭增收，项目收益行政村4个，受益户421户，受益群众1684人。
社会效益：方便沿线群众出行，减少道路安全事故的发生，保障群众的生命财产安全，进一步将“人民至上、生命至上”的发展理念落实落细。</t>
  </si>
  <si>
    <t>SCX2026-200</t>
  </si>
  <si>
    <t>莎车县墩巴格乡入户路建设项目</t>
  </si>
  <si>
    <t>墩巴格乡1村、3村、6村、7村、9村、10村</t>
  </si>
  <si>
    <t>计划总投资：382万元
建设内容：对群众家门口入户路进行硬化，硬化面积25465平方米,1673户。其中：1村8380平方米，461户、3村8152平方米，467户、6村6232平方米，431户、7村1000平方米，9户、9村5774平方米，435户、10村3029平米，216户。</t>
  </si>
  <si>
    <t>经济效益：建设入户路25465平方，群众满意度95%以上。项目实施过程中带动就业25人，人均增收5000元。
社会效益：解决6个村共计群众2028户群众家门口泥泞尘土飞扬问题，促进农户增收。</t>
  </si>
  <si>
    <t>SCX2026-201</t>
  </si>
  <si>
    <t>莎车县喀拉苏乡5村等2个村村组道路沥青路建设项目</t>
  </si>
  <si>
    <t>喀拉苏乡5村、10村</t>
  </si>
  <si>
    <t>计划总投资：180万元
建设内容：改扩建沥青混凝土道路7.2公里，每公里25万元。其中：5村3.8公里、10村3.4公里。</t>
  </si>
  <si>
    <t>社会效益：解决了出行难题，使村民出行更加安全、便捷，尤其在雨季和冬季，有效减少了道路泥泞、打滑等安全隐患，提升了居民的生活质量。对农作物产销提供交通支持，能够推动2个村548户2431人受益。</t>
  </si>
  <si>
    <t>SCX2026-202</t>
  </si>
  <si>
    <t>莎车县喀拉苏乡2村等4个村村组道路（沥青路）建设项目</t>
  </si>
  <si>
    <t>喀拉苏乡2村、4村、6村、8村</t>
  </si>
  <si>
    <t>计划总投资：147.5万元
建设内容：新建沥青混凝土道路2.95公里，每公里50万元。其中：2村0.78公里、4村1.3公里、6村0.5公里、8村0.37公里。</t>
  </si>
  <si>
    <t>社会效益：解决了出行难题，使村民出行更加安全、便捷，尤其在雨季和冬季，有效减少了道路泥泞、打滑等安全隐患，提升了居民的生活质量。对农作物产销提供交通支持，能够推动4个村642户2831人受益。</t>
  </si>
  <si>
    <t>SCX2026-203</t>
  </si>
  <si>
    <t>莎车县喀拉苏乡2村等5个村村组道路（混凝土硬化）建设项目</t>
  </si>
  <si>
    <t>喀拉苏乡2村、4村、6村、7村、11村</t>
  </si>
  <si>
    <t>计划总投资：138万元
建设内容：新建混凝土硬化路2.3公里，每公里60万元。其中：2村1.1公里、4村0.32公里、6村0.35公里、7村0.15公里、11村0.38公里。</t>
  </si>
  <si>
    <t>社会效益：解决了出行难题，使村民出行更加安全、便捷，尤其在雨季和冬季，有效减少了道路泥泞、打滑等安全隐患，提升了居民的生活质量。对农作物产销提供交通支持，能够推动5个村478户1695人受益。</t>
  </si>
  <si>
    <t>SCX2026-204</t>
  </si>
  <si>
    <t>莎车县古勒巴格镇11村等3个村道巷道硬化项目</t>
  </si>
  <si>
    <t>计划总投资：300万元
建设内容：古勒巴格镇道巷道硬化6.34公里。其中：古勒巴格镇11村3组、4组、5组硬化3.5公里，道路宽3.0-4.0米；古勒巴格镇12村2个小组硬化2.17公里，道路宽3.0-4.0米，古勒巴格镇13村1组、2组、3组硬化0.67公里，道路宽3.0-4.0米。</t>
  </si>
  <si>
    <t>经济效益：完善交通运输能力，降低运输成本，吸引更多企业投资。一是该项目在实施期，预计带动务工就业人口约10人，带动群众增加经济收入5万元；二是项目实施后带动公益性岗位增收人均1620/月，带动群众致富增收。
社会效益：可以推动农村道路建设，提高农村交通条件，加快农村公路网络建设，促进经济发展，提高农民生活水平，推动农村发展。</t>
  </si>
  <si>
    <t>SCX2026-205</t>
  </si>
  <si>
    <t>莎车县艾力西湖镇2村等6个村村组道路建设项目</t>
  </si>
  <si>
    <t>艾力西湖镇2村、5村、7村、18村、19村、20村</t>
  </si>
  <si>
    <t>计划总投资：374.58万元
建设内容：艾力西湖镇6个村计划新建宽4米的村组道路6.243公里，配套附属设施，每公里计划投资60万元，其中：2村4.157公里、5村0.387公里、7村0.544公里、18村0.74公里、19村0.169公里、20村0.246公里。</t>
  </si>
  <si>
    <t>社会效益：解决“晴天一身土、雨天一身泥”的现状，改善乡村出行条件，提高村民出行安全性、舒适性，完善基础配套设施，提升村容村貌，促进经济发展。一是项目实施后直接受益艾力西湖镇10个村不低于3902户15602人，其中：脱贫户1491户5945人，监测户532户2151人。二是道路建设期间，需要大量劳动力参与施工，包括挖掘、平整、铺设等工作，为当地村民提供了临时就业岗位约400个，人均增收不低于6000元，为村民提供就业机会，增加收入来源。</t>
  </si>
  <si>
    <t>SCX2026-206</t>
  </si>
  <si>
    <t>莎车县阿扎特巴格镇5村等2个村硬化路建设项目</t>
  </si>
  <si>
    <t>阿扎特巴格镇5村、8村</t>
  </si>
  <si>
    <t>计划总投资：160万元
建设内容：在阿扎特巴格镇进行路面硬化2.7公里，预计投资160万元，其中5村修建0.34公里硬化路；8村修建2.36公里硬化路；</t>
  </si>
  <si>
    <t>社会效益：该项目建成后可解决农户居住环境，提升幸福指数，完善农村基础配套设施，促进“美丽乡村”的建设，提升村民的幸福感，改善村容村貌和人居环境。项目建设期间带动就业11人，发放工资5.5万元；项目建成后，产权归村委会所有，村委会成立管护队，对管网进行维护，将促进资产高效运行，提升群众幸福指数。</t>
  </si>
  <si>
    <t>SCX2026-207</t>
  </si>
  <si>
    <t>莎车县阿热勒乡村组巷道建设项目</t>
  </si>
  <si>
    <t>1村、2村、4村、6村、7村、8村、10村、14村</t>
  </si>
  <si>
    <t>计划总投资：556.8万元
建设内容：新改建农村公路9.28公里，其中1村0.96公里、2村1.2公里、4村0.6公里、6村0.3公里、7村0.09公里、8村0.15公里、10村2.3公里、11村0.88公里、14村2.8公里、每公里投资60万元。</t>
  </si>
  <si>
    <t>社会效益：改善乡村环境，助力生态宜居建设：土路巷道晴天尘土飞扬，雨天泥水横流，易滋生蚊虫、污染周边环境；硬化巷道表面光滑，便于清扫，雨水通过排水设施快速排出，不会形成积水与泥坑，还能减少泥土随雨水流入农田、河流，保护乡村生态环境。同时，整洁的巷道为村民营造了干净舒适的生活环境，推动乡村从 “脏乱差” 向 “洁净美” 转变，助力生态宜居乡村建设。项目实施过程增加就业岗位100个，人均增收2000元。</t>
  </si>
  <si>
    <t>SCX2026-208</t>
  </si>
  <si>
    <t>莎车县霍什拉甫乡2村等3个村道路硬化建设项目</t>
  </si>
  <si>
    <t>修补</t>
  </si>
  <si>
    <t>霍什拉甫乡2村、4村、13村</t>
  </si>
  <si>
    <t>计划总投资：388万元
建设内容：提升改造沥青混凝土道路7.5公里，道路宽度为2.5-3.5米，其中2村2公里、4村0.7公里、13村4.8公里,并配套相关附属设施等。</t>
  </si>
  <si>
    <t>社会效益：项目建成后，涉及的3个村（2村、4村、13村）94户376人的居民将使用硬化路面，改善交通条件，减少因道路问题导致的安全隐患，提升群众出行安全感。改善农村生态环境和居住环境，减少交通污染，提高居民生活幸福感和安全感，同时增强村庄的文化底蕴和吸引力。
经济效益：硬化后的道路将提高农村交通运输效率，方便农副产品输出，降低运输成本，有助于增加农牧民的人均收入。项目在实施期，预计带动务工就业人口约25人，带动群众增加经济收入8万元；项目实施后带动公益性岗位增收人均1620/月，带动群众致富增收。
推动产业发展：改善的交通条件有利于农作物种植规模的扩大和品质的提升，促进当地农业产业发展，间接带动农牧民增收。</t>
  </si>
  <si>
    <t>SCX2026-209</t>
  </si>
  <si>
    <t>莎车县霍什拉甫乡2村等2个村道路硬化扩建项目</t>
  </si>
  <si>
    <t>霍什拉甫乡2村、13村</t>
  </si>
  <si>
    <t>计划总投资：155万元
建设内容：为霍什拉甫乡2村13村主干道扩建长5公里，扩建道路宽度为2米，天然沙砾20cm，级配沙砾15cm，下分层加4cm沥青油面，每公里投资31万元，配套附属设备等。</t>
  </si>
  <si>
    <t>经济效益：完善交通运输能力，降低运输成本，吸引更多企业投资。项目在实施期，预计带动务工就业人口约10人，带动群众增加经济收入3万元；项目实施后带动公益性岗位增收人均1620/月，带动群众致富增收。
社会效益：可以推动农村道路建设，提高农村交通条件，加快农村公路网络建设，促进经济发展，提高农民生活水平，推动农村发展。</t>
  </si>
  <si>
    <t>SCX2026-210</t>
  </si>
  <si>
    <t>莎车县墩巴格乡村组道路建设项目</t>
  </si>
  <si>
    <t>墩巴格乡4村、9村、12村</t>
  </si>
  <si>
    <t>计划总投资：376万元
建设内容：新建混凝土道路4.7公里，并配套附属设施。每公里计划投资80万元。其中：4村1.35公里，9村1.75公里，12村1.6公里。</t>
  </si>
  <si>
    <t>社会效益：降低运输成本，保障出行安全，方便群众出行。项目实施过程中可带动本地群众≥30人参与就业。</t>
  </si>
  <si>
    <t>SCX2026-211</t>
  </si>
  <si>
    <r>
      <rPr>
        <sz val="12"/>
        <rFont val="仿宋"/>
        <charset val="134"/>
      </rPr>
      <t>莎车县恰尔巴格乡</t>
    </r>
    <r>
      <rPr>
        <sz val="12"/>
        <rFont val="仿宋"/>
        <charset val="0"/>
      </rPr>
      <t>2</t>
    </r>
    <r>
      <rPr>
        <sz val="12"/>
        <rFont val="仿宋"/>
        <charset val="134"/>
      </rPr>
      <t>村等</t>
    </r>
    <r>
      <rPr>
        <sz val="12"/>
        <rFont val="仿宋"/>
        <charset val="0"/>
      </rPr>
      <t>3</t>
    </r>
    <r>
      <rPr>
        <sz val="12"/>
        <rFont val="仿宋"/>
        <charset val="134"/>
      </rPr>
      <t>个村村组道路建设项目</t>
    </r>
  </si>
  <si>
    <t>1村、2村、5村</t>
  </si>
  <si>
    <t>计划总投资：193.8万元
建设内容：在恰尔巴格乡新建村组道路3.23公里，其中：1村0.62公里；2村0.51公里；5村2.1公里。</t>
  </si>
  <si>
    <t>社会效益：该项目建成后可解决农户居住环境，提升幸福指数，完善农村基础配套设施，促进“美丽乡村”的建设，提升村民的幸福感，改善村容村貌和人居环境。该项目在建设过程中，用工由当地农民参与建设为主，预计带动就业5人，人均增收3000元。</t>
  </si>
  <si>
    <t>SCX2026-212</t>
  </si>
  <si>
    <r>
      <rPr>
        <sz val="12"/>
        <rFont val="仿宋"/>
        <charset val="134"/>
      </rPr>
      <t>莎车县恰尔巴格乡</t>
    </r>
    <r>
      <rPr>
        <sz val="12"/>
        <rFont val="仿宋"/>
        <charset val="0"/>
      </rPr>
      <t>6</t>
    </r>
    <r>
      <rPr>
        <sz val="12"/>
        <rFont val="仿宋"/>
        <charset val="134"/>
      </rPr>
      <t>村等</t>
    </r>
    <r>
      <rPr>
        <sz val="12"/>
        <rFont val="仿宋"/>
        <charset val="0"/>
      </rPr>
      <t>8</t>
    </r>
    <r>
      <rPr>
        <sz val="12"/>
        <rFont val="仿宋"/>
        <charset val="134"/>
      </rPr>
      <t>个村农村道路提升改造建设项目</t>
    </r>
  </si>
  <si>
    <t>2村、3村、4村、5村、6村、8村、14村、15村</t>
  </si>
  <si>
    <t>计划总投资：1375万元
建设内容：提升改造农村公路22.91公里，其中：2村3.1公里；3村1.26公里；4村4.08公里；5村2.86公里；6村5.86公里；8村2.38公里；14村0.6公里；15村2.77公里。</t>
  </si>
  <si>
    <t>SCX2026-213</t>
  </si>
  <si>
    <t>莎车县2026年阿瓦提镇1村等3个村农村公路提升改造项目</t>
  </si>
  <si>
    <t>阿瓦提镇1村、2村、3村</t>
  </si>
  <si>
    <t>计划总投资：608万元
建设内容：提升改造农村公路15.2公里及配套，宽度5m，沥青及混凝土路面其中：1村-3村提升改造农村公路15.2公里，每公里投资65万元。</t>
  </si>
  <si>
    <t>社会效益：为进一步拓展脱贫攻攻坚成果同乡村振兴有效衔接，促进乡村经济发展，保障群众出行安全，提升交通道路通行能力，实现人车分离，确保人民群众财产安全，进一步完善我镇基础设施建设短板，建设宜居宜业现代化乡镇。项目建成后，产权归村委会所有，村委会成立管护队，对道路进行维护，将促进资产高效运行，带动农户增收。</t>
  </si>
  <si>
    <t>SCX2026-214</t>
  </si>
  <si>
    <t>莎车县2026年阿瓦提镇2村等7个村农村公路提升改造项目</t>
  </si>
  <si>
    <t>阿瓦提镇2村、4村、10村、11村、17村、18村、民主社区</t>
  </si>
  <si>
    <t>计划总投资：759.85万元
建设内容：新建农村公路11.69公里及配套，宽度5m，路面采用沥青及混凝土路面。其中：2村2.81公里、4村0.39公里、10村2.51公里、11村2.16公里、17村2.11公里、18村0.81公里、民主社区0.9公里， 每公里投资65万元。</t>
  </si>
  <si>
    <t>SCX2026-215</t>
  </si>
  <si>
    <t>莎车县乌达力克镇镇8村等4个村村组路建设项目</t>
  </si>
  <si>
    <t>乌达力克镇8村、14村、22村、27村</t>
  </si>
  <si>
    <t>计划总投资：423.47万元
建设内容：为乌达力克镇建设村组道路共计6.515公里，并配套相关附属设施设备，路面采用沥青及水泥混凝土。其中：8村1.485公里、14村0.8公里、22村3.17公里、27村1.06公里。平均65万/公里。</t>
  </si>
  <si>
    <t>经济效益:带动当地农村群众务工，进一步带动低收入群体家庭增收，项目受益行政村4个，受益户819户，受益群众3276人。项目建成后，资产归村委会所有，负责后期运维管护，进一步改善出行。在实施期，预计带动务工就业人口约21人，带动群众增加经济收入42万元。
社会效益：方便沿线群众出行，减少道路安全事故的发生，保障群众的生命财产安全，进一步将“人民至上、生命至上”的发展理念落实落细。</t>
  </si>
  <si>
    <t>SCX2026-216</t>
  </si>
  <si>
    <t>莎车县白什坎特镇4村等6个村农村道路建设项目</t>
  </si>
  <si>
    <t>白什坎特镇4村、10、13村、20村、21村、社区</t>
  </si>
  <si>
    <t>计划总投资：654.16万元
建设内容：新建农村道路9.62公里，其中4m宽2.87公里，6m宽6.75公里，每公里68万，投资654.16万元，其中：4村0.81公里、10村0.85公里、13村0.8公里、20村3.95公里，21村2.8公里、社区0.41公里。</t>
  </si>
  <si>
    <t>社会效益：通过项目实施，进一步改善交通基础设施条件，方便各族群众交通出行以及产业发展。充分吸纳当地群众25人就近就地就业，增加收入20万元，项目实施后带动公益性岗位增收人均1750/月，带动群众致富增收。激发内生发展动力，助力巩固拓展脱贫攻坚成果、全面推进乡村振兴。</t>
  </si>
  <si>
    <t>SCX2026-217</t>
  </si>
  <si>
    <t>莎车县白什坎特镇科克加依12村村组巷道建设2026年中央财政以工代赈项目</t>
  </si>
  <si>
    <t>白什坎特镇12村</t>
  </si>
  <si>
    <t>计划总投资：264万元
建设内容：新建新建水泥道路3.29公里（宽4米），并配套相应附属设施，计划总投资263.2万元。</t>
  </si>
  <si>
    <t>社会效益：通过项目实施，进一步改善交通基础设施条件，方便各族群众交通出行以及产业发展。充分吸纳当地群众80人参与工程建设，发放劳务报酬100万元。</t>
  </si>
  <si>
    <t>SCX2026-218</t>
  </si>
  <si>
    <t>莎车县白什坎特镇仓巴扎9村等2个村村组巷道建设2026年中央财政以工代赈项目</t>
  </si>
  <si>
    <t>白什坎特镇9村、17村</t>
  </si>
  <si>
    <t>计划总投资：282万元
建设内容：新建3.52公里4米宽村组巷道，并配套相应附属设施。</t>
  </si>
  <si>
    <t>社会效益：通过项目实施，进一步改善交通基础设施条件，方便各族群众交通出行以及产业发展。充分吸纳当地群众89人参与工程建设，发放劳务报酬107万元。</t>
  </si>
  <si>
    <t>SCX2026-219</t>
  </si>
  <si>
    <t>莎车县白什坎特镇人行步道建设2026年中央财政以工代赈项目</t>
  </si>
  <si>
    <t>白什坎特镇红旗社区</t>
  </si>
  <si>
    <t>计划总投资：400万元
建设内容：步道铺设5公里，并配套路沿石等设施。</t>
  </si>
  <si>
    <t>社会效益：通过项目实施，进一步改善交通基础设施条件，方便各族群众交通出行以及产业发展。充分吸纳当地群众149人参与工程建设，发放劳务报酬153万元。</t>
  </si>
  <si>
    <t>SCX2026-220</t>
  </si>
  <si>
    <t>莎车县叶尔羌街道育才社区等2个社区城镇休闲步道建设2026年中央财政以工代赈项目</t>
  </si>
  <si>
    <t>叶尔羌街道办育才社区、加依铁热克社区</t>
  </si>
  <si>
    <t>计划总投资：156万元
建设内容：原路面新建彩色水泥休闲步道5.4公里（宽1.5米）。</t>
  </si>
  <si>
    <t>社会效益：通过项目实施，进一步改善交通基础设施条件，方便各族群众交通出行以及产业发展。充分吸纳当地群众50人参与工程建设，发放劳务报酬59万元。</t>
  </si>
  <si>
    <t>莎车县叶尔羌街道办</t>
  </si>
  <si>
    <t>SCX2026-221</t>
  </si>
  <si>
    <t>莎车县达木斯乡道路维修项目</t>
  </si>
  <si>
    <t>达木斯乡2村、4村、8村</t>
  </si>
  <si>
    <t>计划总投资：410万元
建设内容：提升沥青混凝土道路5.85公里及附属，宽度6m，平均70万/公里，计划总投资497.3万元。2村提升道路3.95公里，道路宽度5m-6m；4村0.45公里，道路宽度5m-6m；8村提升道路1.45公里，道路宽度5m-6m。</t>
  </si>
  <si>
    <t>经济效益:带动当地农村群众务工，进一步带动低收入群体家庭增收，项目受益行政村6个。项目建成后，减少道路安全事故的发生，带动50户60人参加工程建设，人均增收0.5万元。
社会效益：方便沿线群众出行，减少道路安全事故的发生，保障群众的生命财产安全，进一步将“人民至上、生命至上”的发展理念落实落细。</t>
  </si>
  <si>
    <t>SCX2026-222</t>
  </si>
  <si>
    <t>莎车县依盖尔其镇2村等11个村村组道路建设项目</t>
  </si>
  <si>
    <t>依盖尔其镇2村、15村、4村、3村、光明社区、7村、10村、12村、14村、11村、9村</t>
  </si>
  <si>
    <t>计划总投资：522.6万元
建设内容：依盖尔其镇2村等11个村新建村组道路8.71公里，每公里60万元。
其中2村2线入户路3米宽60米、2村3线3米宽70米、2线3米宽1600米、1线3米宽70米，共1.800公里。
15村1线3米宽50米、2线3米宽210米、3线3米宽180米、5线3米宽130米、4线3米宽100米、3组620米，共1.29公里。
4村1线3米宽60米、2线3米宽455米、3线3米宽335米、4线3米宽215米、5线3米宽65米、6线3米宽60米，共1.19公里。
3村1线3米宽280米、2线4米宽420米，共0.7公里。
光明社区2线混凝土5米宽，共0.13公里；
7村3组1线，水泥路0.11公里。
10村1组断头路0.125公里。。
12村1线500米、2组2线50米、2组3线650米，共1.17公里。
14村2组1线50米、2组2线50米、2组3线50米、2组50米，共0.2公里。
11村5组0.315公里。
9村5组1线95米、5组2线125米、2,3组3线620米、1组4线80米、5线760米，共1.68公里。</t>
  </si>
  <si>
    <t>社会效益：项目可进一步补齐行政村道路短板，进一步提高辖区群众的幸福感、获得感，对群众出行提供安全便利保障，改善整体面貌。项目建设受益人群不低于356户，受益人数不少于5000人。
经济效益：可吸收当地富裕劳动力40人参与建设，人均收入8000元，进一步提高参建群众家庭收入。</t>
  </si>
  <si>
    <t>SCX2026-223</t>
  </si>
  <si>
    <t>莎车县依盖尔其镇17村等4个村村组道路建设项目</t>
  </si>
  <si>
    <t>依盖尔其镇17村、21村、20村、19村</t>
  </si>
  <si>
    <t>计划总投资：484万元
建设内容：新改建村组道路8.071公里，每公里60万元。
其中17村3组1线905米、3组2线910米、3组910米、2组4线890米、3组5线1560米，共5.175公里；
21村3组1线256米、1组2线355米、2组3线725米、2组4线220米，共1.556公里；
20村1组1线420米、1组2线230米，共0.65公里；
19村1组1线50米、1组2线100米、5组190米、2组270米、5组5线80米，共0.69公里。</t>
  </si>
  <si>
    <t>社会效益：项目可进一步补齐行政村道路短板，进一步提高辖区群众的幸福感、获得感，对群众出行提供安全便利保障，改善整体面貌。项目建设受益人群不低于356户，受益人数不少于3000人。
经济效益：可吸收当地富裕劳动力35人参与建设，人均收入8000元，进一步提高参建群众家庭收入。</t>
  </si>
  <si>
    <t>SCX2026-224</t>
  </si>
  <si>
    <t>莎车县阔什艾日克乡托格热艾日克（3）村道路梁桥建设项目</t>
  </si>
  <si>
    <t>阔什艾日克乡3村</t>
  </si>
  <si>
    <t>计划总投资：135万
建设内容：新建一孔矮T混凝土梁桥，宽8米，长15米。</t>
  </si>
  <si>
    <t>社会效益：方便群众出行，为农作物产销提供便利，帮助群众致富增收，提高群众满意度。项目建成后，可使近1000亩良田减少运输成本，增加群众收入，收益群众达到105户608人。项目建设过程中，可带动16人就业，促进农民人均年增收约3000元，促进乡村振兴。</t>
  </si>
  <si>
    <t>SCX2026-225</t>
  </si>
  <si>
    <t>莎车县阿扎特巴格镇1村等8个村危旧桥梁道路维修改造建设项目</t>
  </si>
  <si>
    <t>阿扎特巴格镇1村、3村、5村、6村、7村、8村、11村、13村</t>
  </si>
  <si>
    <t>计划总投资：825.7万元
建设内容：新改建建道路18.2公里，维修农村公路3000平方，加固桥梁4座，计划投资825.7万元，其中1村危旧桥梁改造2座，预计投资2万；3村旧桥梁改造1座，预计投资1万；5村284乡道拓宽3.5公里，预计投资105万元，6村284乡道拓宽3.5公里，预计投资300万元；13村路面修补2000平方，预计投资五万元；7村新建拓宽柏油路乡道2米，共6.5公里，新建柏油路0.6公里，新建水泥路1.1公里，村委会前面新建水泥地坪停车场1000平方，预计投资267.7万。8村6米宽，3公里水泥路面维修，平均80/平米，预计投资144万元；11村1座桥梁改造，预计投资1万元。</t>
  </si>
  <si>
    <t>社会效益：该项目建成后可解决农户居住环境，提升幸福指数，完善农村基础配套设施，促进“美丽乡村”的建设，提升村民的幸福感，改善村容村貌和人居环境。项目建设期间带动就业6人，发放工资5万元；项目建成后，产权归村委会所有，村委会成立3人管护队，对管网进行维护，将促进资产高效运行，提升群众幸福指数。</t>
  </si>
  <si>
    <t>SCX2026-226</t>
  </si>
  <si>
    <t>莎车县英吾斯塘乡诺开提（2）村等2个村机耕路建设项目</t>
  </si>
  <si>
    <t>产业路、资源路、旅游路建设</t>
  </si>
  <si>
    <t>英吾斯塘乡2村、3村</t>
  </si>
  <si>
    <t>计划总投资：200万元
建设内容：在英吾斯塘乡2村、3村等2个村建设宽4米厚20cm砂砾石机耕路10公里，并配套涵管等附属设施，每公里20万元，计划投资200万元。
其中：2村3.4公里、3村6.7公里。</t>
  </si>
  <si>
    <t>社会效益：项目建成后将方便群众的出行，带动农业生产机械化，提高农业生产力，方便农业机械出行，方便村民开展农业生产工作，解决农产品运输难的问题。实施过程中吸纳当地劳动力，促进当地农民工增收。群众满意度可达95%以上。</t>
  </si>
  <si>
    <t>SCX2026-227</t>
  </si>
  <si>
    <t>莎车县英吾斯塘乡托万吉格代巴格（5）村等5个村机耕路建设项目</t>
  </si>
  <si>
    <t>英吾斯塘乡5村、7村、8村、9村、10村</t>
  </si>
  <si>
    <t>计划总投资：331.2万元
建设内容：在英吾斯塘乡5村、7村、8村、9村、10村等5个村建设宽4米厚20cm砂砾石机耕路13.8公里，并配套涵管等附属设施，每公里20万元，计划投资276万元；宽3米厚20cm砂砾石机耕路3.45公里，并配套涵管等附属设施，每公里16万元，计划投资55.2万元。计划总投资331.2万元。
其中：4米宽机耕路5村0.85公里、7村4.1公里、8村5.45公里、9村3.1公里、10村0.3公里。3米宽机耕路9村0.55公里、10村2.9公里。</t>
  </si>
  <si>
    <t>SCX2026-228</t>
  </si>
  <si>
    <t>莎车县恰热克镇2村等3个村产业路建设项目</t>
  </si>
  <si>
    <t>恰热克镇2村、3村、5村</t>
  </si>
  <si>
    <t>计划总投资：326万元
建设内容：为恰热克镇3个村新建机耕路16.3公里，每公里投资20万元。其中：2村4公里、3村4.4公里、5村7.9公里。</t>
  </si>
  <si>
    <t>社会效益：项目的实施可解决项目区群众运送农作物难问题，促进当地人、物流通，通过推动机械化、规模化和城乡连接，为南疆的社会稳定和长治久安注入深层动力。
经济效益：完善的机耕路网络，平均每年能为每亩耕地带来 80元至150元 的直接成本减少。项目实施过程中可带动15户农民就业，预计每月增收4000元。</t>
  </si>
  <si>
    <t>SCX2026-229</t>
  </si>
  <si>
    <t>莎车县恰热克镇6村等3个村产业路建设项目</t>
  </si>
  <si>
    <t>恰热克镇6村、7村、8村</t>
  </si>
  <si>
    <t>计划总投资：352万元
建设内容：为恰热克镇3个村新建机耕路17.6公里，每公里投资20万元。其中：6村7.9公里、7村3公里、8村6.7公里。</t>
  </si>
  <si>
    <t>SCX2026-230</t>
  </si>
  <si>
    <t>莎车县恰热克镇10村等4个村产业路建设项目</t>
  </si>
  <si>
    <t>恰热克镇10村、11村、12村、14村</t>
  </si>
  <si>
    <t>计划总投资：244万元
建设内容：为恰热克镇4个村新建机耕路12.2公里，每公里投资20万元。10村5.7公里、11村1.3公里、12村1公里、14村4.2公里。</t>
  </si>
  <si>
    <t>SCX2026-231</t>
  </si>
  <si>
    <t>莎车县阔什艾日克乡尼皮其（1）村等4个村机耕路建设项目</t>
  </si>
  <si>
    <t>阔什艾日克乡1村、2村、6村、9村</t>
  </si>
  <si>
    <t>计划总投资：312万元
建设内容：阔什艾日克乡新修种植基地配套机耕路13公里，每公里每公里24万元；其中1村0.6公里，2村8.7公里，6村3.2公里，9村0.5公里。</t>
  </si>
  <si>
    <t>经济效益：改善生产种植条件，减少土地高低不平跑水、土地分散现象，同时提高水肥利用效率，增加农民收入。项目建设过程中，可带动15人就业，促进农民人均年增收约3000元，促进乡村振兴。
社会效益：该项目建成后可带动农户一产就业积极性，最大限度利用水资源。项目建成后，极大提升农民的种植积极性，带动142户781人实现增产增收。</t>
  </si>
  <si>
    <t>SCX2026-232</t>
  </si>
  <si>
    <t>莎车县阿拉买提镇1村等13个村机耕路建设项目</t>
  </si>
  <si>
    <t>阿拉买提镇1村、2村、4村、5村、6村、8村、10村、11村、12村、13村、14村、15村、16村</t>
  </si>
  <si>
    <t>计划总投资：928.14万元
建设内容：为阿拉买提镇新建机耕路30.938公里，每公里投资30万元，其中：
1、1村4.296公里；2、2村1.004公里；3、4村0.674公里；4、5村0.934公里；5、6村6.357公里；6、8村1.958公里；7、10村2.184公里；8、11村1.113公里；9、12村1.615公里；10、13村1.415公里；11、14村4.801公里；12、15村1.89公里；13、16村2.697公里。</t>
  </si>
  <si>
    <t>社会效益：项目建成后将方便群众的耕作，预计带动1570人受益，该项目能够带动农业生产机械化，提高农业生产力，方便农业机械出行，方便村民开展农业生产，解决农产品运输难的问题。实施过程中吸纳当地劳动力，促进当地农民工增收。群众满意度可达95%以上。</t>
  </si>
  <si>
    <t>SCX2026-233</t>
  </si>
  <si>
    <t>莎车县伊什库力乡机耕路建设项目</t>
  </si>
  <si>
    <t>伊什库力乡5村、11村、14村、15村、22村</t>
  </si>
  <si>
    <t>计划总投资：274万元
建设内容：5村新建机耕路2.7公里；11村新建产业路2公里；14村新建产业路2公里；15村配套生产道路5公里；22村配套产业路2公里。</t>
  </si>
  <si>
    <t>经济效益:带动当地农村群众务工，进一步带动低收入群体家庭增收，预计带动23人就业，增加收益27.6万元。
社会效益：方便沿线群众生产生活，减少道路安全事故的发生，保障群众的生命财产安全，进一步将“人民至上、生命至上”的发展理念落实落细。</t>
  </si>
  <si>
    <t>SCX2026-234</t>
  </si>
  <si>
    <t>莎车县托木吾斯塘镇1村等7个村产业路建设项目</t>
  </si>
  <si>
    <t>托木吾斯塘镇1村、2村、4村、8村、10村、12村、13村</t>
  </si>
  <si>
    <t>计划总投资：368万元
建设内容：托木吾斯塘镇农作物种植区建设4米宽沙砾石产业路16公里；并配套涵管等附属设施。其中1村1.2公里，2村2公里，4村2公里，8村1公里、10村5公里，12村4公里，13村0.8公里。</t>
  </si>
  <si>
    <t>社会效益：可以缓解当地运输瓶颈和交通压力，提升通行能力和服务水平，改善当地落后的交通状况，促进社会和经济的发展，拉近农业产品与市场的距离，农业产品运输成本大幅降低，提高农业综合效益，促进农业产业化发展和农业结构调整。项目建设过程中，预带动就业12人，预计带动人均收入2500元。</t>
  </si>
  <si>
    <t>SCX2026-235</t>
  </si>
  <si>
    <t>莎车县英阿瓦提管委会机耕道建设项目</t>
  </si>
  <si>
    <t>计划总投资：564万元
建设内容：在英阿瓦提管委会实施机耕道18.81公里，其中1村2.75公里，2村6.42公里，3村6公里，4村2.47公里，5村0.27公里，6村0.9公里。</t>
  </si>
  <si>
    <t>经济效益:带动当地19名群众务工，进一步带动低收入群体家庭增收36万元。
社会效益：方便沿线群众出行，减少道路安全事故的发生，保障群众的生命财产安全，进一步将“人民至上、生命至上”的发展理念落实落细。</t>
  </si>
  <si>
    <t>SCX2026-236</t>
  </si>
  <si>
    <t>莎车县孜热甫夏提乡2村等7个村机耕路建设项目</t>
  </si>
  <si>
    <t>孜热甫夏提2村、5村、7村、9村、11村、12村、13村</t>
  </si>
  <si>
    <t>计划总投资：1038万元
建设内容：1.为孜热甫夏提乡修建4米宽戈壁机耕路34.6公里，其中：2村机耕路4.3公里，5村机耕路6公里，7村机耕路1公里、9村机耕路9.7公里、11村机耕路1.2公里，12村机耕路4.9公里，13村机耕路7.5公里，平均30万/公里，计划投资1038万元。</t>
  </si>
  <si>
    <t>社会效益：通过项目实施，进一步改善产业交通基础设施条件，方便各族群众交通出行以及产业发展。充分吸纳当地群众10人就近就地就业，增加收入5万元，激发内生发展动力，助力巩固拓展脱贫攻坚成果、全面推进乡村振兴。</t>
  </si>
  <si>
    <t>SCX2026-237</t>
  </si>
  <si>
    <t>莎车县阿尔斯兰巴格乡13村等6个村机耕路建设项目</t>
  </si>
  <si>
    <t>阿尔斯兰巴格乡13村、14村、15村、16村、17村、18村</t>
  </si>
  <si>
    <t>计划投资：347.63万元
建设内容：为阿尔斯兰巴格乡建设13.905公里机耕路，路面结构为20cm级配砂砾石，道路设计宽度3-4米，并配套附属设施。其中：13村新建机耕路2.235公里，14村新建机耕路1.35公里，15村新建机耕路0.65公里，16村新建机耕路4.68公里，17村新建机耕路2.065公里，18村新建机耕路2.925公里。计划投资347.63万元，每公里投资25万元。</t>
  </si>
  <si>
    <t>经济效益：建设生产道路13.905公里，群众满意度95%以上。项目实施过程中带动就业15人，人均增收300元。
社会效益：解决农民农业出行问题，有效提高农业劳动生产率和农田产出率，提高了农业效益，促进农户增收。</t>
  </si>
  <si>
    <t>SCX2026-238</t>
  </si>
  <si>
    <t>莎车县拍克其乡机耕道道路提升建设项目</t>
  </si>
  <si>
    <t>拍克其乡2村、3村、6村、7村、8村、11村、14村、16村</t>
  </si>
  <si>
    <t>计划总投资：500万元
建设内容：拍克其乡新建戈壁料产业路20.69公里，配套涵桥等相关附属设施设备。其中2村0.6km，3村0.4km、6村0.5km、7村3.57km、8村1.7km、11村4.5km、14村1.6km、16村0.9km。</t>
  </si>
  <si>
    <t>经济效益：建设生产道路51.23公里，群众满意度95%以上。项目实施过程中带动就业20人，人均增收5000元。
社会效益：解决农民农业出行问题，有效提高农业劳动生产率和农田产出率，提高了农业效益，促进农户增收。受益群体为各村群众，可为拍克其乡8个村共计群众12364人，日常下地劳作解决道路黄沙漫天的情况。</t>
  </si>
  <si>
    <t>SCX2026-239</t>
  </si>
  <si>
    <t>莎车县喀拉苏乡2村等6个村机耕路建设项目</t>
  </si>
  <si>
    <t>喀拉苏乡2村、5村、7村、8村、9村、12村</t>
  </si>
  <si>
    <t>计划总投资：748.75万元
建设内容：喀拉苏乡新建砂砾石产业路29.95公里，每公里25万元，其中：2村5.2公里、5村4.5公里、7村2.4公里、8村0.95公里、9村7.4公里、12村9.5公里。</t>
  </si>
  <si>
    <t>社会效益：通过改善机耕道出入条件，推动农业向规模化、专业化发展，从而带动周围农户产业发展，提高群众收入与幸福感。对农作物产销提供交通支持，能够推动6个村364户856人受益。</t>
  </si>
  <si>
    <t>SCX2026-240</t>
  </si>
  <si>
    <t>莎车县塔尕尔其镇2村等8个村村镇产业路建设项目</t>
  </si>
  <si>
    <t>塔尕尔其镇2村、7村、11村、12村、13村、14村、19村、28村</t>
  </si>
  <si>
    <t>计划总投资：600万元
建设内容：新建产业路12.5km，路宽4-5米，每公里48万元。其中：2村0.55km，7村0.1km，11村1.3km，12村1.7km，13村2.45km，14村2.3km，19村0.9km，28村3.2km。</t>
  </si>
  <si>
    <t>经济效益:项目实施过程中带动当地农村10余名群众务工，人均一天收入120元，增加月收入3600元，进一步带动低收入群体家庭增收，计划项目收益行政村8个，受益户900多户，受益群众4000余人。
社会效益：方便沿线群众出行，减少道路安全事故的发生，保障群众的生命财产安全，进一步将“人民至上、生命至上”的发展理念落实落细。</t>
  </si>
  <si>
    <t>SCX2026-241</t>
  </si>
  <si>
    <t>莎车县塔尕尔其镇9村等8个村村镇产业路建设项目</t>
  </si>
  <si>
    <t>塔尕尔其镇9村、16村、17村、18村、21村、22村、23村、25村</t>
  </si>
  <si>
    <t>计划总投资：826.08万元
建设内容：莎车县塔尕尔其镇新建产业路17.56km，路宽4-5米，每公里48万元。其中：9村2.6km，16村3.8km，17村3.2km，18村0.16km，21村2.4km，22村0.8km，23村3.9km，25村0.7km。</t>
  </si>
  <si>
    <t>经济效益:项目实施过程中带动当地农村10余名群众务工，人均一天收入120元，增加月收入3600元，进一步带动低收入群体家庭增收，计划项目收益行政村8个，受益户700多户，受益群众3000余人。
社会效益：方便沿线群众出行，减少道路安全事故的发生，保障群众的生命财产安全，进一步将“人民至上、生命至上”的发展理念落实落细。</t>
  </si>
  <si>
    <t>SCX2026-242</t>
  </si>
  <si>
    <t>莎车县艾力西湖镇4村等5个村种植基地机耕路建设项目</t>
  </si>
  <si>
    <t>新建3</t>
  </si>
  <si>
    <t>艾力西湖镇4村、7村、9村、14村、15村</t>
  </si>
  <si>
    <t>计划总投资：380.4万元
建设内容：艾力西湖镇5个村计划新建宽4米的砂砾石机耕路12.68公里，配套附属设施，每公里计划投资30万元。其中：4村1.34公里、7村0.18公里、9村5.92公里、14村0.56公里、15村4.68公里。</t>
  </si>
  <si>
    <t>社会效益：该项目覆盖艾力西湖镇5个村9107亩种植基地，一是受益艾力西湖镇5个村不低于2602户10501人，。二是项目实施过程中，优先选择本地劳动力参与项目建设，预计带动不低于70人参与项目建设，人均增收不低于0.6万元，为村民提供就业机会，增加收入来源。产业路的建设可以缓解当地农业生产运输瓶颈和交通压力，提升农业生产通行能力和农业生产水平，改善当地落后的农业发展状况，促进农业机械化发展。</t>
  </si>
  <si>
    <t>SCX2026-243</t>
  </si>
  <si>
    <t>莎车县阿扎特巴格镇2村等7个村机耕路建设项目</t>
  </si>
  <si>
    <t>阿扎特巴格镇2村、3村、6村、7村、8村、9村、11村</t>
  </si>
  <si>
    <t>计划总投资：719万元
建设内容：阿扎特巴格镇修建机耕路28.76公里，预计投资719万元，其中2村6.2公里；3村2.42公里；6村6.69公里；7村5.43公里；8村产业路1.92公里；9村4.6公里；11村1.5公里。</t>
  </si>
  <si>
    <t>社会效益：该项目建成后可解决农户居住环境，提升幸福指数，完善农村基础配套设施，促进“美丽乡村”的建设，提升村民的幸福感，项目建设期间带动就业6人，发放工资5万元；项目建成后，产权归村委会所有，村委会成立3管护队，对管网进行维护，将促进资产高效运行，改善村容村貌和人居环境。</t>
  </si>
  <si>
    <t>SCX2026-244</t>
  </si>
  <si>
    <t>莎车县阿热勒乡1村等5个村机耕路建设项目</t>
  </si>
  <si>
    <t>阿热勒乡1村、2村、4村、6村、7村</t>
  </si>
  <si>
    <t>计划总投资：646万元
建设内容：为阿热勒乡建设机耕路16.15公里，其中1村3.6公里、2村6.1公里、4村0.85公里、6村2.2公里、7村3.4公里、，每公里投资40万元。</t>
  </si>
  <si>
    <t>社会效益：提升农业机械化水平，降低生产劳动成本：传统田间多为狭窄土路或临时通道，大型农机（如收割机、播种机、旋耕机）难以进入，农户需依赖人工耕作，耗时耗力且成本高。机耕道硬化或拓宽后，农机可直接通行至田间地块，耕作效率提升 60% 以上，每亩农田人工成本从传统的 300 元降至 120 元。项目实施过程增加就业岗位20个，人均增收2000元。</t>
  </si>
  <si>
    <t>SCX2026-245</t>
  </si>
  <si>
    <t>莎车县阿热勒乡8村等6个村机耕路建设项目</t>
  </si>
  <si>
    <t>阿热勒乡8村、9村、10村、11村、13村、15村</t>
  </si>
  <si>
    <t>计划总投资：820万元
建设内容：为阿热勒乡建设机耕路20.5公里，其中8村6.6公里、9村4公里、10村2.6公里、11村0.6公里、13村5公里、15村1.7公里。每公里投资40万元。</t>
  </si>
  <si>
    <t>社会效益：提升农业机械化水平，降低生产劳动成本：传统田间多为狭窄土路或临时通道，大型农机（如收割机、播种机、旋耕机）难以进入，农户需依赖人工耕作，耗时耗力且成本高。机耕道硬化或拓宽后，农机可直接通行至田间地块，耕作效率提升 60% 以上，每亩农田人工成本从传统的 300 元降至 120 元。项目实施过程增加就业岗位30个，人均增收2000元。</t>
  </si>
  <si>
    <t>SCX2026-246</t>
  </si>
  <si>
    <t>莎车县霍什拉甫乡9村等2个村机耕道及附属设施建设项目</t>
  </si>
  <si>
    <t>霍什拉甫乡9村、10村</t>
  </si>
  <si>
    <t>计划总投资：151.8万元
建设内容：霍什拉甫乡9村、10村新建砂砾石路2条，全长3公里，及对现状排碱渠12.8公里进行清淤，并配套附属设施等，其中砂砾石路，每公里投资按25万元，投资75万元，排碱渠清淤每公里6万元，投资76.8万元。计划总投资151.8万元。</t>
  </si>
  <si>
    <t>经济效益：带动农业生产机械化，提高农业生产力，方便农业机械出行，方便村民开展农业生产，解决农产品运输难的问题。实施过程中预计吸纳当地劳动力，促进当地农民工增收。项目的实施预计受益脱贫人口数将达到1100人以上，项目在实施期，预计带动务工就业人口约25人，带动群众增加经济收入12万元，受益脱贫人口满意度将达到95%以上。
社会效益：提高土地资源利用效率，降低维护成本，促进农业可持续发展，保障种植业安全，改善生态环境，推动农村发展。</t>
  </si>
  <si>
    <t>SCX2026-247</t>
  </si>
  <si>
    <t>莎车县墩巴格乡机耕路建设项目</t>
  </si>
  <si>
    <t>墩巴格乡1村、3村、4村、6、7村、8村、9村</t>
  </si>
  <si>
    <t>计划总投资：390.6万元
建设内容：墩巴格乡新建机耕路11.16公里，3-4米宽，每公里投资35万元。其中：1村1.6公里、3村1公里、4村3.45公里、6村0.9公里、7村1.56公里、8村0.9公里、9村1.75公里。</t>
  </si>
  <si>
    <t>经济效益：建设生产道路11.16公里，群众满意度95%以上。项目实施过程中带动就业25人，人均增收5000元。
社会效益：可为墩巴格乡4个村共计群众3407人解决农业出行难问题，有效提高农业劳动生产率和农田产出率，提高了农业效益，促进农户增收。</t>
  </si>
  <si>
    <t>SCX2026-248</t>
  </si>
  <si>
    <t>莎车县恰尔巴格乡7村等4个村产业路建设项目</t>
  </si>
  <si>
    <t>恰尔巴格乡7村、9村、10村、13村</t>
  </si>
  <si>
    <t>计划总投资：229万元
建设内容：在恰尔巴格乡新建村组路2.14公里、产业路7.05公里，其中：7村村组路2.14公里；9村产业路0.79公里；10村产业路0.48公里；13村产业路5.78公里</t>
  </si>
  <si>
    <t>社会效益：项目在建设过程中，用工由当地农民参与建设为主，预计带动就业5人，人均增收3000元。该项目建成后可解决农户居住环境，提升幸福指数，完善农村基础配套设施，促进“美丽乡村”的建设，提升村民的幸福感，改善村容村貌和人居环境。</t>
  </si>
  <si>
    <t>SCX2026-249</t>
  </si>
  <si>
    <t>莎车县阿瓦提镇1村等9个村机耕路建设项目</t>
  </si>
  <si>
    <t>阿瓦提镇1村、2村、3村、4村、5村、6村、7村、18村、19村</t>
  </si>
  <si>
    <t>计划总投资：781.75万元
建设内容：新建机耕路31.27公里：其中1村4.93公里、2村4.12公里、3村2.3公里、4村1.22公里、5村1.17公里、6村3.48公里、7村6.65公里、18村0.4公里、19村7公里，每公里投资25万元。</t>
  </si>
  <si>
    <t>SCX2026-250</t>
  </si>
  <si>
    <t>莎车县阿瓦提镇9村等8个村机耕路建设项目</t>
  </si>
  <si>
    <t>阿瓦提镇8村、9村、10村、12村、13村、15村、16村、17村</t>
  </si>
  <si>
    <t>计划总投资：460万元
建设内容：新建机耕路18.4公里：其中8村4.23公里、9村1.8公里、10村0.58公里、12村3.75公里、13村1.95公里、15村2.89公里、16村2.2公里、17村1公里，每公里投资25万元。</t>
  </si>
  <si>
    <t>SCX2026-251</t>
  </si>
  <si>
    <t>莎车县乌达力克镇镇8村等5个村机耕路建设项目</t>
  </si>
  <si>
    <t>乌达力克镇8村、14村、18村、22村、27村</t>
  </si>
  <si>
    <t>计划总投资：733.74万元
建设内容：为乌达力克镇建设机耕路（砂砾石路面）26.205公里，并配套相关附属设施设备。其中：8村7.17公里、14村2.905公里、18村6.015公里、22村6.685公里、27村3.43公里。每公里28万元。</t>
  </si>
  <si>
    <t>社会效益：项目建成后将改善种植业交通基础设施条件，方便生产及群众出行农产品运输难的问题，有助于方便农民运输和销售农产品，降低运输成本，提高农产品价格，实施过程中吸纳当地劳动力，促进当地农民工增收。在实施期，预计带动务工就业人口约35人，带动群众增加经济收入73万元。</t>
  </si>
  <si>
    <t>SCX2026-252</t>
  </si>
  <si>
    <t>莎车县白什坎特镇1村等17个村机耕路建设项目</t>
  </si>
  <si>
    <t>白什坎特镇1村、2村、3村、4村、7村、8村、9村、10村、11村、12村、13村、14村、16村、17村、18村、21村、27村</t>
  </si>
  <si>
    <t>计划总投资：1250.5万元
建设内容：新建4米宽20公分厚戈壁料的机耕路50.02公里，每公里投资25万元，总投资1250.5万元；其中：1村5.56公里、2村4.35公里、3村0.8公里、4村2.2公里、7村2.6公里、8村1公里、9村1.63公里、10村5.42公里、11村2.9公里、12村6.76公里、13村3.3公里、14村0.3公里、16村2.3公里、17村0.9公里、18村2.6公里、21村5.9公里、27村1.5公里。</t>
  </si>
  <si>
    <t>社会效益：项目建成后对全乡农村种植业结构调整起到积极作用，对改善农村的生态环境，提高农民节约用水、保护水土环境、树立可持续发展都有较大的增强。
经济效益：通过土地综合整治，项目区土壤、田块、水利、交通等条件都得到了大幅度的改善，土地的利用率和产出率也会有显著的提高，通过本项目建设，可带动15人就业，增收10.5万元以上。</t>
  </si>
  <si>
    <t>SCX2026-253</t>
  </si>
  <si>
    <t>莎车县依盖尔其镇机耕道路建设项目</t>
  </si>
  <si>
    <t>依盖尔其镇18村、光明社区、15村、6村</t>
  </si>
  <si>
    <t>计划总投资：235.76万元
建设内容：依盖尔其镇18村等3个村新建机耕道路共计8.42公里，每公里28万元。
18村1组1线310米
光明社区产业路1线450米
15村2组1线450米、2组2线1030米、3线900米、3组4线300米（共：2680）
6村产业路11组1线1130米、4组2线880米、4组3线350米、5组4线820米、2组5线500米、6组6线790米、3组7线510米（共4980米）</t>
  </si>
  <si>
    <t>社会效益：项目可进一步补齐行政村道路短板，进一步提高辖区群众的幸福感、获得感，对农业生产出行提供安全便利保障，改善整体面貌。经济效益：可吸收当地富裕劳动力25人参与建设，人均收入8000元，目建设受益人群不低于356户，受益人数不少于2000人，进一步提高参建群众家庭收入。</t>
  </si>
  <si>
    <t>SCX2026-254</t>
  </si>
  <si>
    <t>莎车县英吾斯塘乡喀库拉（1）村等3个村2026年供水管网提升改造项目</t>
  </si>
  <si>
    <t>农村供水保障（饮水安全）工程建设</t>
  </si>
  <si>
    <t>计划总投资：639.9万元
建设内容：对英吾斯塘乡1村、2村、3村等3个村的23.7公里供水管网进行提升改造，铺设供水管道及路面恢复，并配套闸阀、闸阀井等附属设施，每公里27万元。其中1村7.7公里、2村10公里、3村6公里。</t>
  </si>
  <si>
    <t>社会效益：该项目建成后可解决农户自来水管网老化问题，提升幸福指数，完善农村基础配套设施，提升村民的幸福感，改善村容村貌和人居环境。</t>
  </si>
  <si>
    <t>SCX2026-255</t>
  </si>
  <si>
    <t>莎车县英吾斯塘乡英吾斯塘（4）村等3个村2026年供水管网提升改造项目</t>
  </si>
  <si>
    <t>英吾斯塘乡4村、5村、6村</t>
  </si>
  <si>
    <t>计划总投资：707.4万元
建设内容：对英吾斯塘乡4村等3个村的26.2公里供水管网进行提升改造，铺设供水管道及路面恢复，并配套闸阀、闸阀井等附属设施，每公里27万元。其中：4村9.8公里、5村8.9公里、6村7.5公里。</t>
  </si>
  <si>
    <t>SCX2026-256</t>
  </si>
  <si>
    <t>莎车县英吾斯塘乡兰干（9）村等4个村2026年供水管网提升改造项目</t>
  </si>
  <si>
    <t>英吾斯塘乡7村、8村、9村、10村</t>
  </si>
  <si>
    <t>计划总投资：969.3万元
建设内容：对英吾斯塘乡9村等4个村的35.9公里供水管网进行提升改造，铺设供水管道及路面恢复，并配套闸阀、闸阀井等附属设施，每公里27万元。其中：7村9.2公里、8村12.3公里、9村5.2公里、10村9.2公里。</t>
  </si>
  <si>
    <t>SCX2026-257</t>
  </si>
  <si>
    <t>莎车县托木吾斯塘镇农村供水主管道更换项目</t>
  </si>
  <si>
    <t>托木吾斯塘镇2村、3村、4村</t>
  </si>
  <si>
    <t>计划总投资：731万元
建设内容：托木吾斯塘镇农村供水PVC管道更换为PE管道9.5公里，并配套闸阀等相关附属设备。其中2村4公里，3村3公里，4村2.5公里</t>
  </si>
  <si>
    <t>提高水利用率，所见维修成本，方便群众用水，项目实施过程中，预带动就业30人，预计带动人均收入2500元，可以有效带动群众收入。</t>
  </si>
  <si>
    <t>SCX2026-258</t>
  </si>
  <si>
    <t>莎车县拍克其乡11村农村供水保障项目</t>
  </si>
  <si>
    <t>拍克其乡11村</t>
  </si>
  <si>
    <t>计划总投资：10万元 
建设内容：在拍克其乡11村建设增压泵房1座，配套增压泵等相关附属设施设备。</t>
  </si>
  <si>
    <t>社会效益：有助于不断完善农村供水设施，保障农村饮水安全。</t>
  </si>
  <si>
    <t>SCX2026-259</t>
  </si>
  <si>
    <t>莎车县喀拉苏乡自来水改造项目</t>
  </si>
  <si>
    <t>喀拉苏乡12村</t>
  </si>
  <si>
    <t>计划总投资：420万元
建设内容：为喀拉苏乡提升改造自来水管道14公里，每公里30万元。其中：12村14公里。</t>
  </si>
  <si>
    <t>社会效益：满足户农户日常饮用水，减少水资源的浪费。同时能够推动1个村215户513人受益。</t>
  </si>
  <si>
    <t>SCX2026-260</t>
  </si>
  <si>
    <t>莎车县达木斯水源建设工程</t>
  </si>
  <si>
    <t>达木斯乡</t>
  </si>
  <si>
    <t>计划总投资：980万元                                                                                    项目涉及达木斯乡水源建设新建水源工程一处。</t>
  </si>
  <si>
    <t>解决达木斯乡、霍什拉甫乡22628人季节性水源不稳定问题，提高项目区内供水水质及保障率，项目实施过程中带动当地25人就业。</t>
  </si>
  <si>
    <t>莎车县农村饮水安全工程服务站</t>
  </si>
  <si>
    <t>SCX2026-261</t>
  </si>
  <si>
    <t>莎车县小型供水工程规范化建设和改造</t>
  </si>
  <si>
    <t>达木斯7村、霍什拉甫4村</t>
  </si>
  <si>
    <t>计划总投资：634万元                                                                                    本工程为达木斯乡7村、霍什拉甫乡4村水厂建设2处水源保护“划、立、治”、2套消毒设施设备、2套在线水质检测设备，对水厂实施2套自动化控制系统，更换达木斯乡7村、霍什拉甫乡4村物联网水表共266块。</t>
  </si>
  <si>
    <t>保障达木斯7村、霍什拉甫4村1229人饮水水源安全提升节水意识，实现精准计量，方便居民缴费，项目实施过程中带动当地12人就业。</t>
  </si>
  <si>
    <t>SCX2026-262</t>
  </si>
  <si>
    <t>莎车县达木斯乡、霍什拉甫乡农村供水管网提升工程</t>
  </si>
  <si>
    <t>达木斯乡、霍什拉甫乡</t>
  </si>
  <si>
    <t>计划总投资：2600万元                                                                                   本工程需更换及改造达木斯乡、霍什拉甫乡老旧农村供水管网总长度82.5KM，配套附属建筑物。</t>
  </si>
  <si>
    <t>改善达木斯乡、霍什拉甫乡22628人因洪水维修需停水问题，避免因老旧管道造成水质二次污染，减少老旧管道跑冒滴漏，节约供水成本，提升项目区内群众幸福感与满意感，项目实施过程中带动当地75人就业。</t>
  </si>
  <si>
    <t>SCX2026-263</t>
  </si>
  <si>
    <t>莎车县喀群乡农村供水管网提升工程</t>
  </si>
  <si>
    <t>喀群乡</t>
  </si>
  <si>
    <t>计划总投资：2800万元                                                                                   本工程需更换及改造喀群乡老旧农村供水管网总长度90KM，配套附属建筑物。</t>
  </si>
  <si>
    <t>改善喀群乡18128人因老旧管网维修需停水问题，避免因老旧管道造成水质二次污染，减少老旧管道跑冒滴漏，节约供水成本，提升项目区内群众幸福感与满意感。项目实施过程中带动当地75人就业。</t>
  </si>
  <si>
    <t>SCX2026-264</t>
  </si>
  <si>
    <t>莎车县亚喀艾日克乡农村供水管网提升工程</t>
  </si>
  <si>
    <t>亚喀艾日克乡</t>
  </si>
  <si>
    <t>计划总投资：2900万元                                                                                   本工程需更换及改造亚喀艾日克乡老旧农村供水管网总长度95KM，配套附属建筑物。</t>
  </si>
  <si>
    <t>改善亚喀艾日克9701人因老旧管道维修需停水问题，避免因老旧管道造成水质二次污染，减少老旧管道跑冒滴漏，节约供水成本，提升项目区内群众幸福感与满意感。项目实施过程中带动当地75人就业。</t>
  </si>
  <si>
    <t>SCX2026-265</t>
  </si>
  <si>
    <t>莎车县恰热克镇农村供水管网提升工程</t>
  </si>
  <si>
    <t>恰热克镇</t>
  </si>
  <si>
    <t>计划总投资：2900万元                                                                                     本工程需更换及改造恰热克镇老旧农村供水管网总长度98KM，配套附属建筑物。</t>
  </si>
  <si>
    <t>改善恰热克镇24494人因老旧管道维修需停水问题，避免因老旧管道造成水质二次污染，减少老旧管道跑冒滴漏，节约供水成本，提升项目区内群众幸福感与满意感。项目实施过程中带动当地75人就业。</t>
  </si>
  <si>
    <t>SCX2026-266</t>
  </si>
  <si>
    <t>莎车县依盖尔其镇农村供水管网提升工程</t>
  </si>
  <si>
    <t>依盖尔其镇</t>
  </si>
  <si>
    <t>计划总投资：5000万元                                                                                   本工程需更换及改造依盖尔其镇老旧农村供水管网总长度168KM,配套附属建筑物。</t>
  </si>
  <si>
    <t>改善依盖尔其镇29896人因老旧管道维修需停水问题，避免因老旧管道造成水质二次污染，减少老旧管道跑冒滴漏，节约供水成本，提升项目区内群众幸福感与满意感。项目实施过程中带动当地85人就业。</t>
  </si>
  <si>
    <t>SCX2026-267</t>
  </si>
  <si>
    <t>莎车县英吾斯塘乡喀库拉（1）村等5个村公共厕所改造项目</t>
  </si>
  <si>
    <t>人居环境整治</t>
  </si>
  <si>
    <t>农村卫生厕所改造（公共厕所）</t>
  </si>
  <si>
    <t>英吾斯塘乡1村、4村、5村、6村、10村</t>
  </si>
  <si>
    <t>计划总投资：150万元
建设内容：在英吾斯塘乡1村、4村、5村、6村、10村等5个村原有旱厕改建水冲式公共卫生厕所5座，并配套水电暖、100立方米化粪池等附属设施，总投资150万元。</t>
  </si>
  <si>
    <t>社会效益：该项目建成后可解决农户居住环境，提升5个村579户2368名群众生活环境、幸福指数，完善农村基础配套设施，促进“美丽乡村”的建设，提升村民的幸福感，改善村容村貌和人居环境。</t>
  </si>
  <si>
    <t>SCX2026-268</t>
  </si>
  <si>
    <t>莎车县拍克其乡新建公共厕所项目</t>
  </si>
  <si>
    <t>计划总投资：50万元
建设内容：8村新建50平方水冲式公共厕所1座，配套上下水及检查井等相关附属设施。</t>
  </si>
  <si>
    <t>社会效益：该项目建成后可为拍克其乡3个村的群众2892人生活环境带来改善，提升幸福指数，完善农村基础配套设施，促进“美丽乡村”的建设，提升村民的幸福感，改善村容村貌和人居环境。</t>
  </si>
  <si>
    <t>SCX2026-269</t>
  </si>
  <si>
    <t>莎车县喀拉苏乡农村卫生厕所改造（公共厕所）项目</t>
  </si>
  <si>
    <t>喀拉苏乡1村、3村、4村、12村</t>
  </si>
  <si>
    <t>计划总投资：175万元
建设内容：新建公共厕所2座，每座35万元。其中：1村1座、3村1座。为喀拉苏乡4村、12村改造公共厕所（旱改水）3座，其中：4村2座、12村1座，每座35万元。</t>
  </si>
  <si>
    <t>社会效益：能够推动4个村413户1540人受益，提升村民在村委会活动的舒适性，增强村民幸福生活指数</t>
  </si>
  <si>
    <t>SCX2026-270</t>
  </si>
  <si>
    <t>莎车县阿扎特巴格镇公共厕所改造项目</t>
  </si>
  <si>
    <t>阿扎特巴格镇11村、12村</t>
  </si>
  <si>
    <t>计划总投资：40万元
建设内容：在阿扎特巴格镇新建2座公共厕所，预计投资40万元，其中11村新建1座公共水冲式厕所40平方米，计划投资20万元；12村新建公共厕所1座40平方，计划投资20万元。</t>
  </si>
  <si>
    <t>社会效益：该项目建成后可解决农户居住环境，提升幸福指数，完善农村基础配套设施，促进“美丽乡村”的建设，提升村民的幸福感，改善村容村貌和人居环境。</t>
  </si>
  <si>
    <t>SCX2026-271</t>
  </si>
  <si>
    <t>莎车县墩巴格乡村级公共厕所维修改造项目</t>
  </si>
  <si>
    <t>改扩建</t>
  </si>
  <si>
    <t>墩巴格乡2村、3村、12村</t>
  </si>
  <si>
    <t>计划总投资：50万
建设内容：为墩巴格乡维修改造公共厕所7座。其中：2村2座、3村4座、12村1座。</t>
  </si>
  <si>
    <t>经济效益：更好的利用水资源，实现水资源的循环利用，新建水冲式厕所改善卫生情况，有助于改变4640余名群众生活习惯和卫生情况，促进乡村文明建设。</t>
  </si>
  <si>
    <t>SCX2026-272</t>
  </si>
  <si>
    <t>莎车县阿瓦提镇1村等10个村公共厕所改造项目</t>
  </si>
  <si>
    <t>阿瓦提镇1村、2村、3村、4村、6村、7村、8村、9村、12村、民主社区</t>
  </si>
  <si>
    <t>计划总投资：200万元
建设内容：公共厕所改造水冲式厕所10座：其中1村1座、2村1座、3村1座、4村1座、6村1座、7村1座、8村1座、9村1座、12村1座、民主社区1座，每座投资20万元。</t>
  </si>
  <si>
    <t>社会效益：项目实施后有利于改善项目区人居环境，满足群众不断提高生活质量水平的需求，进一步提升群众的幸福感。</t>
  </si>
  <si>
    <t>SCX2026-273</t>
  </si>
  <si>
    <t>莎车县乌达力克镇7村等4个村水冲式公共厕所建设项目</t>
  </si>
  <si>
    <t>乌达力克镇7村、14村、22村、27村</t>
  </si>
  <si>
    <t>计划总投资：160万元
建设内容：为乌达力克镇新建水冲式厕所4座，并配套相关附属设施。其中：7村1座（80平方米）、14村（100平方米）、22村（80平方米）、27村（100平方米）。每座40万元。</t>
  </si>
  <si>
    <t>社会效益：该项目建成后可解决2400余名群众居住环境，提升幸福指数，完善农村基础配套设施，促进“美丽乡村”的建设，提升村民的幸福感，改善村容村貌和人居环境。在实施期，预计带动务工就业人口约10人，带动群众增加经济收入16万元。</t>
  </si>
  <si>
    <t>SCX2026-274</t>
  </si>
  <si>
    <t>莎车县英吾斯塘乡2026年吉格代巴格（6）村等2个村生活污水处理设施2026年中央财政以工代赈项目</t>
  </si>
  <si>
    <t>农村污水治理</t>
  </si>
  <si>
    <t>英吾斯塘乡6村、9村</t>
  </si>
  <si>
    <t>计划总投资：356万元
建设内容：在英吾斯塘乡6村、9村等2个村建设生活污水管网8200米，管径DN300，检查井410座，配套100立方米化粪池5座及其他附属设施。</t>
  </si>
  <si>
    <t>社会效益：受益群体为英吾斯塘乡6村、9村205户894名群众，改善群众生活环境。为英吾斯塘乡6村、9村群众日常污水排放处理带来便利，提升村民的幸福感，改善村容村貌和人居环境。项目建成后可解决农户居住环境，提升幸福指数，完善农村基础配套设施，促进“美丽乡村”建设，提升村民的幸福感，改善村容村貌和人居环境。可带动本地群众100人参与项目建设，发放劳务报酬133万元。</t>
  </si>
  <si>
    <t>SCX2026-275</t>
  </si>
  <si>
    <t>莎车县英吾斯塘乡英吾斯塘(4)村生活污水处理设施2026年中央财政以工代赈项目</t>
  </si>
  <si>
    <t>英吾斯唐乡4村</t>
  </si>
  <si>
    <t>计划总投资：238万元
建设内容：在英吾斯塘乡4村新建生活污水管网5300米，管径DN300，检查井265座，配套100立方米化粪池4座及其他附属设施。</t>
  </si>
  <si>
    <t>社会效益：可带动本地群众80人参与项目建设，发放劳务报酬88万元。</t>
  </si>
  <si>
    <t>SCX2026-276</t>
  </si>
  <si>
    <t>莎车县艾力西湖镇奥依巴格（8）村等3个村生活污水处理设施2026年中央财政以工代赈项目</t>
  </si>
  <si>
    <t>艾力西湖镇3村、7村、8村</t>
  </si>
  <si>
    <t>计划总投资：370万元
建设内容：新建污水管网8.2公里，管径DN300,检查井328个，化粪池3座及配套附属设施。</t>
  </si>
  <si>
    <t>社会效益：项目的实施后，有利于改善项目区的人居环境，改善污水乱排的现象，减少疾病传播途径，满足项目区农民不断提高的生活质量水平的需求，进一步提升群众的幸福感、安全感和获得感。通过提升农村的卫生环境和生态环境，改善群众生活质量；二是项目通过“以工代赈”方式实施，直接带动当地群众参与务工不少于115人，发放劳务报酬不低于139万元，解决群众就业难题，促进群众增收，更有力地帮助群众掌握实用技能，为他们从短期临时务工转向长期稳定技能型就业奠定了坚实基础。</t>
  </si>
  <si>
    <t>SCX2026-277</t>
  </si>
  <si>
    <t>莎车县艾力西湖镇百合提（21）村等2个村生活污水处理设施2026年中央财政以工代赈项目</t>
  </si>
  <si>
    <t>艾力西湖镇15村、21村</t>
  </si>
  <si>
    <t>计划总投资：395万元
建设内容：新建污水管网8.79公里，管径DN300,检查井352个，化粪池3座及配套附属设施。</t>
  </si>
  <si>
    <t>社会效益：项目的实施后，有利于改善项目区的人居环境，改善污水乱排的现象，减少疾病传播途径，满足项目区农民不断提高的生活质量水平的需求，进一步提升群众的幸福感、安全感和获得感。通过提升农村的卫生环境和生态环境，改善群众生活质量；二是项目通过“以工代赈”方式实施，直接带动当地群众参与务工不少于124人，发放劳务报酬不低于149万元，解决群众就业难题，促进群众增收，更有力地帮助群众掌握实用技能，为他们从短期临时务工转向长期稳定技能型就业奠定了坚实基础。</t>
  </si>
  <si>
    <t>SCX2026-278</t>
  </si>
  <si>
    <t>莎车县艾力西湖镇铁热克兰干（16）村生活污水处理设施2026年中央财政以工代赈项目</t>
  </si>
  <si>
    <t>艾力西湖镇16村</t>
  </si>
  <si>
    <t>计划总投资：382万元
建设内容：新建污水管网8.5公里，管径DN300,检查井340个，化粪池3座及配套附属设施。</t>
  </si>
  <si>
    <t>社会效益：项目的实施后，有利于改善项目区的人居环境，改善污水乱排的现象，减少疾病传播途径，满足项目区农民不断提高的生活质量水平的需求，进一步提升群众的幸福感、安全感和获得感。通过提升农村的卫生环境和生态环境，改善群众生活质量；二是项目通过“以工代赈”方式实施，直接带动当地群众参与务工不少于120人，发放劳务报酬不低于143万元，解决群众就业难题，促进群众增收，更有力地帮助群众掌握实用技能，为他们从短期临时务工转向长期稳定技能型就业奠定了坚实基础。</t>
  </si>
  <si>
    <t>SCX2026-279</t>
  </si>
  <si>
    <t>莎车县艾力西湖镇前进（22）村等2个村生活污水处理设施2026年中央财政以工代赈项目</t>
  </si>
  <si>
    <t>艾力西湖镇16村、22村</t>
  </si>
  <si>
    <t>计划总投资：339万元
建设内容：新建污水管网7.46公里，管径DN300,检查井299个，化粪池4座及配套附属设施。</t>
  </si>
  <si>
    <t>社会效益：项目的实施后，有利于改善项目区的人居环境，改善污水乱排的现象，减少疾病传播途径，满足项目区农民不断提高的生活质量水平的需求，进一步提升群众的幸福感、安全感和获得感。通过提升农村的卫生环境和生态环境，改善群众生活质量；二是项目通过“以工代赈”方式实施，直接带动当地群众参与务工不少于105人，发放劳务报酬不低于126万元，解决群众就业难题，促进群众增收，更有力地帮助群众掌握实用技能，为他们从短期临时务工转向长期稳定技能型就业奠定了坚实基础。</t>
  </si>
  <si>
    <t>SCX2026-280</t>
  </si>
  <si>
    <t>莎车县艾力西湖镇库木鲁克（19）村等2个村生活污水处理设施2026年中央财政以工代赈项目</t>
  </si>
  <si>
    <t>艾力西湖镇6村、19村</t>
  </si>
  <si>
    <t>计划总投资：344万元
建设内容：新建污水管网7.59公里，管径DN300,检查井304个，化粪池3座及配套附属设施。</t>
  </si>
  <si>
    <t>社会效益：项目的实施后，有利于改善项目区的人居环境，改善污水乱排的现象，减少疾病传播途径，满足项目区农民不断提高的生活质量水平的需求，进一步提升群众的幸福感、安全感和获得感。通过提升农村的卫生环境和生态环境，改善群众生活质量；二是项目通过“以工代赈”方式实施，直接带动当地群众参与务工不少于107人，发放劳务报酬不低于128万元，解决群众就业难题，促进群众增收，更有力地帮助群众掌握实用技能，为他们从短期临时务工转向长期稳定技能型就业奠定了坚实基础。</t>
  </si>
  <si>
    <t>SCX2026-281</t>
  </si>
  <si>
    <t>莎车县英吾斯塘乡喀库拉（1）村等4个村农村污水治理建设项目</t>
  </si>
  <si>
    <t>英吾斯塘乡1村、2村、3村、10村</t>
  </si>
  <si>
    <t>计划总投资：483万元
建设内容：在英吾斯塘乡1村、2村、3村、10村等4个村建设生活污水管网16.1公里，配套100立方米化粪池8座及其他附属设施，计划投资483万元。其中：1村建设生活污水管网7.1公里、100立方米化粪池2个；2村建设生活污水管网1.3公里、100立方米化粪池1个；3村建设生活污水管网4.7公里、100立方米化粪池2个；10村建设生活污水管网3公里、100立方米化粪池3个。</t>
  </si>
  <si>
    <t>社会效益：受益群体为英吾斯塘乡1村、2村、3村、10村398户1546名群众，改善群众生活环境。为英吾斯塘乡1村、2村、3村、10村群众日常污水排放处理带来便利，提升村民的幸福感，改善村容村貌和人居环境。</t>
  </si>
  <si>
    <t>SCX2026-282</t>
  </si>
  <si>
    <t>莎车县恰热克镇3村等3个村污水管网建设项目</t>
  </si>
  <si>
    <t>恰热克镇3村、7村、11村</t>
  </si>
  <si>
    <t>计划总投资：774万元
建设内容：为恰热克镇3个村新建污水管网25.8公里，化粪池13座，每公里30万元，计划总投资774万元。其中：3村4.7公里、3座化粪池，7村9.5公里、4座化粪池，11村13.6公里、6座化粪池。</t>
  </si>
  <si>
    <t>社会效益：项目的建设可以改善环境质量，提高居民的生活质量；通过成立专业的管护队伍和物业公司，定期对污水进行清理拉运，推进美丽乡村建设，该项目本身可带动本村10户村民就业，每月增收3000元，后期维护可提供更多就业岗位，可带动10户村民每年增收5000元。</t>
  </si>
  <si>
    <t>SCX2026-283</t>
  </si>
  <si>
    <t>莎车县恰热克镇12村污水治理建设项目</t>
  </si>
  <si>
    <t>计划总投资：50万元
建设内容：为恰热克镇12村氧化塘配套一体化污水处理设施设备。</t>
  </si>
  <si>
    <t>社会效益：推进村环境综合治理工作，提高人居环境质量和生态文明水平，进一步提高村级生活垃圾无害化处理能力和水平，建设生态、洁净、宜居、美丽乡村。</t>
  </si>
  <si>
    <t>SCX2026-284</t>
  </si>
  <si>
    <t>莎车县恰热克镇萨依吐格曼(5)村生活污水处理设施项目</t>
  </si>
  <si>
    <t>恰热克镇5村</t>
  </si>
  <si>
    <r>
      <rPr>
        <sz val="12"/>
        <rFont val="仿宋"/>
        <charset val="134"/>
      </rPr>
      <t>计划总投资：300万元
建设内容：新建生活污水管网10公里（DN300双壁波纹管），现浇混凝土化粪池4座（300m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）及配套附属设施。每公里投资30万元,化粪池每立方造价0.09万元，计划总投资300万元。</t>
    </r>
  </si>
  <si>
    <t>社会效益：可带动本地群众65人参与项目建设，发放劳务报酬53万元。</t>
  </si>
  <si>
    <t>SCX2026-285</t>
  </si>
  <si>
    <t>莎车县恰热克镇拜什托格拉克(20)村生活污水处理设施2026年中央财政以工代赈项目</t>
  </si>
  <si>
    <t>恰热克镇20村</t>
  </si>
  <si>
    <t>计划总投资：247万元
建设内容：新建生活污水管网6.69公里，管径de300，检查井185座，化粪池5座及配套附属设施。</t>
  </si>
  <si>
    <t>社会效益：可带动本地群众75人参与项目建设，发放劳务报酬96万元。</t>
  </si>
  <si>
    <t>SCX2026-286</t>
  </si>
  <si>
    <t>莎车县恰热克镇恰热克(9)村生活污水处理设施项目</t>
  </si>
  <si>
    <t>计划总投资：374万元
建设内容：为恰热克镇9村新建污水管网12.7公里，100立方米化粪池4座，并配套检查井等附属设施。</t>
  </si>
  <si>
    <t>社会效益：该项目的建设可以改善环境质量，提高居民的生活质量；通过成立专业的管护队伍和物业公司，定期对污水进行清理拉运，推进美丽乡村建设，该项目本身可带动本村10户村民就业，每月增收3000元，后期维护可提供更多就业岗位，可带动10户村民每年增收5000元。</t>
  </si>
  <si>
    <t>SCX2026-287</t>
  </si>
  <si>
    <t>莎车县恰热克镇14村等3个村污水管网建设项目</t>
  </si>
  <si>
    <t>恰热克镇14村、19村、21村</t>
  </si>
  <si>
    <t>计划总投资：600万元
建设内容：为恰热克镇3个村新建污水管网16.97公里，化粪池11座，每公里30万元，计划总投资600万元。其中：14村5.42公里、4座化50立方米化粪池，19村6.1公里、2座100立方米化粪池、3座50立方米化粪池，21村5.5公里、2座100立方米化粪池。</t>
  </si>
  <si>
    <t>社会效益：项目的建设可以改善环境质量，提高居民的生活质量；通过成立专业的管护队伍和物业公司，定期对污水进行清理拉运，推进美丽乡村建设，该项目本身可带动本村20户村民就业，每月增收3000元，后期维护可提供更多就业岗位，可带动10户村民每年增收5000元。</t>
  </si>
  <si>
    <t>SCX2026-288</t>
  </si>
  <si>
    <t>莎车县恰热克镇6村等3个村污水管网建设项目</t>
  </si>
  <si>
    <t>恰热克镇6村、8村、10村</t>
  </si>
  <si>
    <t>计划总投资：700万元
建设内容：为恰热克镇3个村新建污水管网23.1公里，化粪池13座，每公里30万元，计划总投资700万元。其中：6村6公里、3座100立方米化粪池，8村11.6公里、5座100立方米化粪池，10村5.5公里、2座100立方米化粪池、3座50立方米化粪池。</t>
  </si>
  <si>
    <t>SCX2026-289</t>
  </si>
  <si>
    <t>莎车县恰热克镇19村等2个村污水管网建设项目</t>
  </si>
  <si>
    <t>恰热克镇19村、20村</t>
  </si>
  <si>
    <t>计划总投资：411万元
建设内容：为恰热克镇2个村新建污水管网13.7公里，化粪池7座，每公里30万元，计划总投资411万元。其中：19村6.1公里、3座100立方米化粪池，20村7.6公里、4座100立方米化粪池。</t>
  </si>
  <si>
    <t>SCX2026-290</t>
  </si>
  <si>
    <t>莎车县巴格阿瓦提乡8村污水治理建设项目</t>
  </si>
  <si>
    <r>
      <rPr>
        <sz val="12"/>
        <rFont val="仿宋"/>
        <charset val="134"/>
      </rPr>
      <t>计划总投资：250万元
建设内容：巴格阿瓦提乡8村新建污水管网7.8公里，并配套50m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化粪池5座，100m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化粪池3座，检查井等附属设施，计划投资250万元。</t>
    </r>
  </si>
  <si>
    <t>社会效益： 该项目建设过程中预计可就业20人，人均增收5000元以上。该项目显著改善人居环境与公共卫生，减少疾病传播，提升居民生活品质与幸福感。完善的基础设施也增强了城市的可持续发展能力。</t>
  </si>
  <si>
    <t>SCX2026-291</t>
  </si>
  <si>
    <t>莎车县巴格阿瓦提乡1村污水治理项目</t>
  </si>
  <si>
    <t>巴格阿瓦提乡1村</t>
  </si>
  <si>
    <r>
      <rPr>
        <sz val="12"/>
        <rFont val="仿宋"/>
        <charset val="134"/>
      </rPr>
      <t>计划总投资：358万元
建设内容：新建污水管网11.2公里，100m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化粪池5座，50m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化粪池4座，配套检查井等附属设施。</t>
    </r>
  </si>
  <si>
    <t>社会效益： 该项目建设过程中预计可就业35人，人均增收5000元以上。 该项目显著改善人居环境与公共卫生，减少疾病传播，提升居民生活品质与幸福感。完善的基础设施也增强了城市的可持续发展能力。</t>
  </si>
  <si>
    <t>SCX2026-292</t>
  </si>
  <si>
    <t>莎车县巴格阿瓦提乡9村污水治理项目</t>
  </si>
  <si>
    <t>巴格阿瓦提乡9村</t>
  </si>
  <si>
    <r>
      <rPr>
        <sz val="12"/>
        <rFont val="仿宋"/>
        <charset val="134"/>
      </rPr>
      <t>计划总投资：180万元
建设内容：新建污水管网6公里，100m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化粪池3座，50m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化粪池4座，配套检查井等附属设施。</t>
    </r>
  </si>
  <si>
    <t>社会效益： 建设过程中预计可就业20人，人均增收5000元以上。该项目显著改善人居环境与公共卫生，减少疾病传播，提升居民生活品质与幸福感。完善的基础设施也增强了城市的可持续发展能力。</t>
  </si>
  <si>
    <t>SCX2026-293</t>
  </si>
  <si>
    <t>莎车县巴格阿瓦提乡10村污水治理项目</t>
  </si>
  <si>
    <r>
      <rPr>
        <sz val="12"/>
        <rFont val="仿宋"/>
        <charset val="134"/>
      </rPr>
      <t>计划总投资：282万元
建设内容：新建污水管网9.4公里，100m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化粪池6座，50m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化粪池3座，配套检查井等附属设施。</t>
    </r>
  </si>
  <si>
    <t>社会效益： 建设过程中预计可就业40人，人均增收5000元以上。该项目显著改善人居环境与公共卫生，减少疾病传播，提升居民生活品质与幸福感。完善的基础设施也增强了城市的可持续发展能力。</t>
  </si>
  <si>
    <t>SCX2026-294</t>
  </si>
  <si>
    <t>莎车县阔什艾日克乡尼皮其（1）村等5个村农村污水治理建设项目</t>
  </si>
  <si>
    <t>阔什艾日克乡1村、4村、6村、7村、8村</t>
  </si>
  <si>
    <t>计划总投资：549万元
建设内容；新建污水管网18.3公里，新建100立方化粪池16座，50立方2座，每公里30万元，并配套相关附属设施；其中：1村6.4公里；4村5.35公里；6村3.26公里；7村1.44公里；8村1.85公里。</t>
  </si>
  <si>
    <t>社会效益：通过修建污水管网项目，极大的改善人居环境，提升生活质量，农家使用的旱厕彻底退出历史舞台，使乡村干净整洁卫生，同时使5个村386户2123人收益。项目建设过程中，预计可带动当地约35人就业，促进农民人均年增收约3000元。</t>
  </si>
  <si>
    <t>SCX2026-295</t>
  </si>
  <si>
    <t>莎车县阔什艾日克乡阔依其（9）村等3个村农村污水治理建设项目</t>
  </si>
  <si>
    <t>阔什艾日克乡9村、13村、14村</t>
  </si>
  <si>
    <t>计划总投资：598.5万元
建设内容；新建污水管网19.95公里，新建100立方化粪池13座，50立方4座，每公里30万元，并配套相关附属设施；其中：9村7.38公里；13村3.95公里；14村8.62公里。</t>
  </si>
  <si>
    <t>社会效益：通过修建污水管网项目，极大的改善人居环境，提升生活质量，农家使用的旱厕彻底退出历史舞台，使乡村干净整洁卫生，同时使3个村312户1716人收益。项目建设过程中，预计可带动当地约30人就业，促进农民人均年增收约3000元。</t>
  </si>
  <si>
    <t>SCX2026-296</t>
  </si>
  <si>
    <t>莎车县阔什艾日克乡托格热艾日克（3）村等3个村农村污水治理建设项目</t>
  </si>
  <si>
    <t>阔什艾日克乡3村、5村、11村</t>
  </si>
  <si>
    <t>计划总投资：551.7万元
建设内容；新建污水管网18.39公里，新建100立方化粪池13座，50立方5座，每公里30万元，并配套相关附属设施；其中：3村5.47 公里；5村8.75公里；11村4.17公里。</t>
  </si>
  <si>
    <t>社会效益：通过修建污水管网项目，极大的改善人居环境，提升生活质量，农家使用的旱厕彻底退出历史舞台，使乡村干净整洁卫生，同时使3个村355户1952人收益。项目建设过程中，预计可带动当地约28人就业，促进农民人均年增收约3000元。</t>
  </si>
  <si>
    <t>SCX2026-297</t>
  </si>
  <si>
    <t>莎车县阿拉买提镇1村等11个村污水治理建设项目</t>
  </si>
  <si>
    <t>阿拉买提镇1村、2村、3村、5村、8村、9村、10村、13村、14村、15村、16村</t>
  </si>
  <si>
    <t>计划总投资：2646.7万元
建设内容：为阿拉买提镇新建污水管网75.385公里，配套化粪池、检查井等相关附属设施。每公里投资35万元，其中：
（1）1村新建污水管网8.76公里，新建100立方化粪池4座，新建50立方化粪池7座，新建30立方化粪池1座；（2）2村新建污水管网9.55公里，新建100立方化粪池6座，新建50立方化粪池2座，新建30立方化粪池1座；（3）3村新建污水管网4.54公里，新建100立方化粪池2座，新建50立方化粪池4座；（4）5村新建污水管网5.57公里，新建100立方化粪池3座，新建50立方化粪池3座;（5）8村新建污水管网6.71公里，新建100立方化粪池5座，新建50立方化粪池2座；（6）9村新建污水管网6.25公里，新建100立方化粪池3座，新建50立方化粪池4座；（7）10村新建污水管网7.01公里，新建100立方化粪池3座，新建50立方化粪池6座；（8）13村新建污水管网6.955公里，新建100立方化粪池2座，50立方化粪池1座，30立方化粪池5座；（9）14村新建污水管网9.91公里，新建100立方化粪池4座，新建50立方化粪池7座；（10）15村新建污水管网5公里，新建100立方化粪池2座，50立方化粪池2座；（11）16村新建污水管网5.2公里，新建100立方化粪池2座，50立方化粪池3座。</t>
  </si>
  <si>
    <t>社会效益：该项目建成后可解决我镇共计1482户共计4973人农户居住环境，提升幸福指数，完善农村基础配套设施，促进“美丽乡村”的建设，提升村民的幸福感，改善村容村貌和人居环境。</t>
  </si>
  <si>
    <t>SCX2026-298</t>
  </si>
  <si>
    <t>莎车县伊什库力乡5村等3个村污水治理建设项目</t>
  </si>
  <si>
    <t>伊什库力乡5村、6村、7村</t>
  </si>
  <si>
    <r>
      <rPr>
        <sz val="12"/>
        <rFont val="仿宋"/>
        <charset val="134"/>
      </rPr>
      <t>计划总投资：742.5万元 
建设内容：伊什库力乡5村、6村、7村新建污水管网24.75公里，100立方米化粪池11个，并配套检查井等相关附属设施，其中：5村污水管网12公里，100m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化粪池池4个。6村污水管网5.9公里，化粪池3个。7村污水管网6.85公里，化粪池4个。并配套检查井等相关附属设施。</t>
    </r>
  </si>
  <si>
    <t>社会效益：通过污水管网的实施解决乡村污水问题，让乡村环境更加干净整洁，改善群众不良的生活习惯，提升全村群众文明素质。项目实施过程中预计带动就业30人，月均4500元，共计带动收入40.5万左右。</t>
  </si>
  <si>
    <t>SCX2026-299</t>
  </si>
  <si>
    <t>莎车县伊什库力乡8村等3个村污水治理项目</t>
  </si>
  <si>
    <t>伊什库力乡8村、10村、12村</t>
  </si>
  <si>
    <t>计划总投资：462万元  
建设内容：伊什库力乡8村、10村、12村新建污水管网15.4公里，100立方米化粪池10个，并配套检查井等相关附属设施，其中：8村污水管网3.2公里，化粪池2个。10村污水管网1.1公里，新建化粪池100立方2个。12村污水管网11.1公里，100立方米化粪池4个。并配套检查井等相关附属设施。</t>
  </si>
  <si>
    <t>社会效益：通过污水管网的实施解决乡村污水问题，让乡村环境更加干净整洁，改善群众不良的生活习惯，提升全村群众文明素质。项目实施过程中预计带动就业20人，月均4500元，共计带动收入27万左右。</t>
  </si>
  <si>
    <t>SCX2026-300</t>
  </si>
  <si>
    <t>莎车县英阿瓦提管委会污水道管网项目</t>
  </si>
  <si>
    <t>英阿瓦提管委会5村、6村</t>
  </si>
  <si>
    <t>计划总投资：40万元
建设内容：计划在英阿瓦提管委会修建0.67公里，其中5村0.67公里，1个50立方米的化粪池</t>
  </si>
  <si>
    <t>社会效益：方便群众家中污水的排放，保护农村土地。项目在实施期，预计带动务工就业人口约5人，带动10名群众增加经济收入5万元。</t>
  </si>
  <si>
    <t>SCX2026-301</t>
  </si>
  <si>
    <t>莎车县阿尔斯兰巴格乡12村等3个村污水治理建设项目</t>
  </si>
  <si>
    <t>阿尔斯兰巴格乡12村、13村、20村</t>
  </si>
  <si>
    <r>
      <rPr>
        <sz val="12"/>
        <rFont val="仿宋"/>
        <charset val="134"/>
      </rPr>
      <t>计划总投资：600万元
建设内容：阿尔斯兰巴格乡新建污水管网17公里，含路面恢复，并配套检查井等附属配套设施。其中：12村新建2.4公里污水管网，100m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化粪池2座，13村新建3.1公里污水管网，100m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化粪池2座，20村新建11.5公里污水管网，100m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化粪池5座。计划投资600万，每公里35万元。</t>
    </r>
  </si>
  <si>
    <t>SCX2026-302</t>
  </si>
  <si>
    <t>莎车县阿尔斯兰巴格乡1村等4个村污水治理建设项目</t>
  </si>
  <si>
    <t>阿尔斯兰巴格乡1村、4村、5村、9村</t>
  </si>
  <si>
    <r>
      <rPr>
        <sz val="12"/>
        <rFont val="仿宋"/>
        <charset val="134"/>
      </rPr>
      <t>计划总投资：480万元
建设内容：阿尔斯兰巴格乡新建污水管网13.6公里，含路面恢复，并配套检查井等附属配套设施。其中：1村新建1.3公里污水管网，100m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化粪池1座，4村新建3.5公里污水管网，100m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化粪池2座，50m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化粪池1座,5村新建6.8公里污水管网，100m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化粪池5座，9村新建2公里污水管网，100m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化粪池2座。计划投资480万，每公里35万元。</t>
    </r>
  </si>
  <si>
    <t>社会效益：项目实施后有利于改善项目区人居环境，满足群众不断提高生活质量水平的需求，进一步提升240余名群众的幸福感。</t>
  </si>
  <si>
    <t>SCX2026-303</t>
  </si>
  <si>
    <t>莎车县阿尔斯兰巴格乡佰什吾斯塘（19）村污水治理建设项目</t>
  </si>
  <si>
    <t>阿尔斯兰巴格乡19村</t>
  </si>
  <si>
    <r>
      <rPr>
        <sz val="12"/>
        <rFont val="仿宋"/>
        <charset val="134"/>
      </rPr>
      <t>计划总投资：400万元
建设内容：阿尔斯兰巴格乡佰什吾斯塘村新建污水管网10公里，100m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化粪池5座，含路面恢复，并配套检查井等附属配套设施。计划投资400万，每公里40万元。</t>
    </r>
  </si>
  <si>
    <t>社会效益：通过新建公共厕所，美化卫生环境，进一步方便群众，使群众享受卫生厕所的方便，有效改善200余名群众人居环境，增加群众的幸福感、安全感。</t>
  </si>
  <si>
    <t>SCX2026-304</t>
  </si>
  <si>
    <t>莎车县亚喀艾日克乡2村等6个村污水治理建设项目</t>
  </si>
  <si>
    <t>2村、3村、5村、6村、7村、11村</t>
  </si>
  <si>
    <r>
      <rPr>
        <sz val="12"/>
        <rFont val="仿宋"/>
        <charset val="134"/>
      </rPr>
      <t>计划总投资：165.96万元
建设内容：亚喀艾日克乡2村、3村、5村、6村、7村、11村新建污水管网5.532公里，新建化粪池8座，配套检查井等附属设施；每公里30万元。其中：2村新建污水管网1,78公里，100m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化粪池1座，50m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化粪池2座；3村新建污水管网1.03公里，50m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化粪池2座；5村新建污水管网0.34公里；6村新建污水管网0.33公里，50m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化粪池1座；7村新建污水管网0.24公里，50m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化粪池1座；11村新建污水管网1.812公里，100m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化粪池1座。</t>
    </r>
  </si>
  <si>
    <t>社会效益：该项目建成后可解决312户1342人农户居住环境，提升幸福指数，完善农村基础配套设施，促进“美丽乡村”的建设，提升村民的幸福感，改善村容村貌和人居环境。项目实施期间预计带动辖区10名农户就业，带动群众增收年收入10万元。</t>
  </si>
  <si>
    <t>SCX2026-305</t>
  </si>
  <si>
    <t>莎车县荒地镇8村等2个村污水治理建设项目</t>
  </si>
  <si>
    <t>荒地镇8村、27村</t>
  </si>
  <si>
    <t>计划总投资：265万元
建设内容：新建污水管网8.55公里，100立方米化粪池8座，并配套检查井等相关附属设施。每公里31万元，其中8村6.2公里、新建100立方化粪池6座,。27村2.35公里、新建100立方化粪池2座。</t>
  </si>
  <si>
    <t>社会效益：该项目建成后可解决农户居住环境，提升幸福指数，完善农村基础配套设施，促进“美丽乡村”的建设，提升村民的幸福感，改善村容村貌和人居环境。项目建设过程中，预计可带动当地约32人就业，促进农民人均年增收3500元左右。</t>
  </si>
  <si>
    <t>SCX2026-306</t>
  </si>
  <si>
    <t>莎车县荒地镇12村等2个村污水治理建设项目</t>
  </si>
  <si>
    <t>荒地镇12村、21村</t>
  </si>
  <si>
    <t>计划总投资：506万元
建设内容：新建污水管网16.3公里，100立方米化粪池10座，50立方米化粪池3座，并配套检查井等相关附属设施。每公里31万元，计划投资506万元，其中：12村8.5公里，100立方米化粪池6座，50立方化粪池1座；21村7.8公里，100立方米化粪池4座，50立方化粪池2座。</t>
  </si>
  <si>
    <t>社会效益：该项目建成后可解决农户居住环境，提升幸福指数，完善农村基础配套设施，促进“美丽乡村”的建设，提升村民的幸福感，改善村容村貌和人居环境。项目建设过程中，预计可带动当地约62人就业，促进农民人均年增收3500元左右。</t>
  </si>
  <si>
    <t>SCX2026-307</t>
  </si>
  <si>
    <t>莎车县荒地镇2村等2个村污水治理建设项目</t>
  </si>
  <si>
    <t>荒地镇2村、16村</t>
  </si>
  <si>
    <t>计划总投资：481万元
建设内容：新建污水管网15.5公里，100立方米化粪池10座，50立方化粪池1座，并配套检查井等相关附属设施。每公里31万元，计划投资481万元，其中：2村7.0公里，100立方米化粪池4座，50立方化粪池1座；16村8.5公里，100立方米化粪池6座。</t>
  </si>
  <si>
    <t>社会效益：该项目建成后可解决农户居住环境，提升幸福指数，完善农村基础配套设施，促进“美丽乡村”的建设，提升村民的幸福感，改善村容村貌和人居环境。项目建设过程中，预计可带动当地约58人就业，促进农民人均年增收3500元左右。</t>
  </si>
  <si>
    <t>SCX2026-308</t>
  </si>
  <si>
    <t>莎车县荒地镇6村等2个村污水治理建设项目</t>
  </si>
  <si>
    <t>荒地镇6村、11村</t>
  </si>
  <si>
    <t>计划总投资：310万元
建设内容：新建污水管网10公里，100立方米化粪池4座，50立方化粪池4座，并配套检查井等相关附属设施。每公里31万元，其中：11村6公里，100立方米化粪池3座,50立方化粪池1座；6村4公里，100立方米化粪池1座，50立方化粪池3座</t>
  </si>
  <si>
    <t>社会效益：该项目建成后可解决农户居住环境，提升幸福指数，完善农村基础配套设施，促进“美丽乡村”的建设，提升村民的幸福感，改善村容村貌和人居环境。项目建设过程中，预计可带动当地约41人就业，促进农民人均年增收3500元左右。</t>
  </si>
  <si>
    <t>SCX2026-309</t>
  </si>
  <si>
    <t>莎车县喀群乡库尔巴格5村污水治理建设项目</t>
  </si>
  <si>
    <t>喀群乡库尔巴格（5）村</t>
  </si>
  <si>
    <t>计划总投资：150万元
建设内容：在喀群乡库尔巴格5村新建生活污水管网3.5公里，并配套50立方米化粪池3个，100 立方米化粪池1个，检查井等附属设施，同时新建水冲式公共厕所一座。</t>
  </si>
  <si>
    <t>社会效益：改善农村人居环境整治，提升生活幸福感。项目建设过程中，预计可带动当地约10人就业，促进农民每人每年增收约6000元，共计增收60000元。</t>
  </si>
  <si>
    <t>SCX2026-310</t>
  </si>
  <si>
    <t>莎车县拍克其乡农村生活污水整治项目</t>
  </si>
  <si>
    <t>拍克其乡5村、13村、14村</t>
  </si>
  <si>
    <t>计划总投资：186万元
建设内容：新建污水管网6.2公里，化粪池9座，并配套相关附属设施，其中：5村1.5公里，化粪池3座；13村0.6公里，化粪池3座；14村4.1公里，化粪池3座。</t>
  </si>
  <si>
    <t>SCX2026-311</t>
  </si>
  <si>
    <t>莎车县喀拉苏乡2村等4个村污水治理建设项目</t>
  </si>
  <si>
    <t>喀拉苏乡2村、3村、4村、5村</t>
  </si>
  <si>
    <t>计划总投资：267万元
建设内容：新建污水管网8.4公里，100立方化粪池10个、50立方化粪池1个，并配套相关附属设施，每公里30万元。其中：2村5.5公里100立方化粪池4个、50立方化粪池1个；3村2.4公里100立方化粪池3个；4村0.5公里100立方化粪池1个；5村维修改造集中管网下水道200立方化粪池1个，每座15万元。</t>
  </si>
  <si>
    <t>社会效益：项目的实施使4个村162户648人受益。污水治理能有效解决污水乱排、沟渠发黑发臭等问题，提升乡村环境质量，减少蚊虫滋生和疾病传播风险，提高居民生活舒适度。</t>
  </si>
  <si>
    <t>SCX2026-312</t>
  </si>
  <si>
    <t>莎车县喀拉苏乡6村等3个村污水治理建设项目</t>
  </si>
  <si>
    <t>喀拉苏乡6村、7村、8村</t>
  </si>
  <si>
    <t>计划总投资：240.9万元
建设内容：新建污水管网8.03公里，100立方化粪池6个、50立方化粪池3个，并配套相关附属设施，每公里30万元。其中：6村1.23公里100立方化粪池1个；7村5.5公里100立方化粪池4个、50立方化粪池3个；8村1.3公里100立方化粪池1个。</t>
  </si>
  <si>
    <t>社会效益：项目的实施使3个村110户434人受益。污水治理能有效解决污水乱排、沟渠发黑发臭等问题，提升乡村环境质量，减少蚊虫滋生和疾病传播风险，提高居民生活舒适度。</t>
  </si>
  <si>
    <t>SCX2026-313</t>
  </si>
  <si>
    <t>莎车县喀拉苏乡9村等4个村污水治理建设项目</t>
  </si>
  <si>
    <t>喀拉苏乡9村、10村、11村、12村</t>
  </si>
  <si>
    <t>计划总投资：373.5万元
建设内容：新建污水管网12.45公里，100立方化粪池8个、50立方化粪池2个，并配套相关附属设施，每公里30万元。其中：9村7公里100立方化粪池4个、50立方化粪池1个；10村2.8公里100立方化粪池2个、50立方化粪池1个；11村1.35公里100立方化粪池1个；12村1.3公里100立方化粪池1个。</t>
  </si>
  <si>
    <t>社会效益：项目的实施使4个村95户375人受益。污水治理能有效解决污水乱排、沟渠发黑发臭等问题，提升乡村环境质量，减少蚊虫滋生和疾病传播风险，提高居民生活舒适度。</t>
  </si>
  <si>
    <t>SCX2026-314</t>
  </si>
  <si>
    <t>莎车县塔尕尔其镇16村污水治理建设项目</t>
  </si>
  <si>
    <t>塔尕尔其镇16村</t>
  </si>
  <si>
    <r>
      <rPr>
        <sz val="12"/>
        <rFont val="仿宋"/>
        <charset val="134"/>
      </rPr>
      <t>计划总投资：341.6万元          
建设内容：16村新建污水管网 8.54公里，新建100m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化粪池4座。</t>
    </r>
  </si>
  <si>
    <t>社会效益：该项目建成后可解决我镇共计100多户农民居住环境，提升幸福指数，完善农村基础配套设施，促进“美丽乡村”的建设，提升村民的幸福感，改善村容村貌和人居环境。</t>
  </si>
  <si>
    <t>SCX2026-315</t>
  </si>
  <si>
    <t>莎车县古勒巴格镇12村污水治理建设项目</t>
  </si>
  <si>
    <t>古勒巴格镇12村</t>
  </si>
  <si>
    <r>
      <rPr>
        <sz val="12"/>
        <rFont val="仿宋"/>
        <charset val="134"/>
      </rPr>
      <t>计划总投资：482.79万元
建设内容：古勒巴格镇12村新建污水管网14.63公里，100m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化粪池5座，50m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化粪池4座，并配套检查井等相关附属设施，每公里33万元，计划投资482.79万元。</t>
    </r>
  </si>
  <si>
    <t>社会效益：该项目建成后可解决农户居住环境，537户农户受益，提升幸福指数，完善农村基础配套设施，促进“美丽乡村”的建设，提升村民的幸福感，改善村容村貌和人居环境。</t>
  </si>
  <si>
    <t>SCX2026-316</t>
  </si>
  <si>
    <t>莎车县艾力西湖镇库尔干（4）村等2个村农村生活污水治理建设项目</t>
  </si>
  <si>
    <t>艾力西湖镇库尔干（4）村、乌堂（5）村</t>
  </si>
  <si>
    <t>计划总投资：384万元
建设内容：艾力西湖镇2个村计划新建污水管网12.8公里，化粪池5座及配套附属设施，每公里计划投资30万元，其中：库尔干（4）村8公里，100立方米化粪池5座；乌堂（5）村4.8公里。</t>
  </si>
  <si>
    <t>社会效益：项目的实施后，有利于改善项目区的人居环境，改善污水乱排的现象，减少疾病传播途径，满足项目区农民不断提高的生活质量水平的需求，直接受益艾力西湖镇2个村780户3218人；项目的实施将直接带动当地群众不少于30人就业，就业人员人均增收不低于0.5万元，解决群众就业难题，促进群众增收。进一步提升群众的幸福感、安全感和获得感。</t>
  </si>
  <si>
    <t>SCX2026-317</t>
  </si>
  <si>
    <t>莎车县艾力西湖镇乌堂（5）村农村生活污水治理建设项目</t>
  </si>
  <si>
    <t>艾力西湖镇乌堂（5）村</t>
  </si>
  <si>
    <t>计划总投资：375万元
建设内容：艾力西湖镇乌堂（5）村计划新建污水管网12.5公里，化粪池5座及配套附属设施，每公里计划投资30万元。</t>
  </si>
  <si>
    <t>社会效益：项目的实施后，有利于改善项目区的人居环境，改善污水乱排的现象，减少疾病传播途径，满足项目区农民不断提高的生活质量水平的需求，直接受益艾力西湖镇1个村500户1868人；项目的实施将直接带动当地群众不少于25人就业，就业人员人均增收不低于0.5万元，解决群众就业难题，促进群众增收。进一步提升群众的幸福感、安全感和获得感。</t>
  </si>
  <si>
    <t>SCX2026-318</t>
  </si>
  <si>
    <t>莎车县艾力西湖镇其兰格日（9）村等3个村农村生活污水治理建设项目</t>
  </si>
  <si>
    <t>艾力西湖镇其兰格日（9）村、喀木尕克勒克（11）村、恰尔巴格（20）村</t>
  </si>
  <si>
    <t>计划总投资：342万元
建设内容：艾力西湖镇3个村计划新建污水管网11.4公里，化粪池5座及配套附属设施，每公里计划投资30万元，其中：其兰格日（9）村9公里，100立方米化粪池4座；喀木尕克勒克（11）村0.7公里；恰尔巴格（20）村1.7公里，100立方米化粪池1座。</t>
  </si>
  <si>
    <t>社会效益：项目的实施后，有利于改善项目区的人居环境，改善污水乱排的现象，减少疾病传播途径，满足项目区农民不断提高的生活质量水平的需求，直接受益艾力西湖镇3个村466户2093人；项目的实施将直接带动当地群众不少于20人就业，就业人员人均增收不低于0.5万元，解决群众就业难题，促进群众增收。进一步提升群众的幸福感、安全感和获得感。</t>
  </si>
  <si>
    <t>SCX2026-319</t>
  </si>
  <si>
    <t>莎车县艾力西湖镇诺库特勒克吐格曼（18）村农村生活污水治理建设项目</t>
  </si>
  <si>
    <t>艾力西湖镇诺库特勒克吐格曼（18）村</t>
  </si>
  <si>
    <t>计划总投资：336万元
建设内容：艾力西湖镇诺库特勒克吐格曼（18）村计划新建农村生活污水管网11.2公里，配套100立方米化粪池5座，50立方米化粪池1座及配套附属设施，每公里计划投资30万元。</t>
  </si>
  <si>
    <t>社会效益：项目的实施后，有利于改善项目区的人居环境，改善污水乱排的现象，减少疾病传播途径，满足项目区农民不断提高的生活质量水平的需求，直接受益艾力西湖镇1个村374户1607人；项目的实施将直接带动当地群众不少于20人就业，就业人员人均增收不低于0.5万元，解决群众就业难题，促进群众增收。进一步提升群众的幸福感、安全感和获得感。</t>
  </si>
  <si>
    <t>SCX2026-320</t>
  </si>
  <si>
    <t>莎车县阿扎特巴格镇1村等各村污水治理建设项目</t>
  </si>
  <si>
    <t>阿扎特巴格镇1村、5村、7村、9村、13村</t>
  </si>
  <si>
    <r>
      <rPr>
        <sz val="12"/>
        <rFont val="仿宋"/>
        <charset val="134"/>
      </rPr>
      <t>计划总投资：470.91万元
建设内容：计划在阿扎特巴格镇5个村修建污水管网14.3公里和8个化粪池，预计投资470.91万元，其中：1村新建污水管网0.65公里，1个50m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化粪池；5村新建污水管网4公里，1个50m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化粪池；7村新建污水管网0.72公里，50m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化粪池1个；9村新建污水管网5.8公里，2个100m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化粪池；13村新建下水管网3.1公里，3个50m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化粪池。</t>
    </r>
  </si>
  <si>
    <t>社会效益：项目建设期间带动就业5人，发放工资2.5万元，该项目建成后可解决农户居住环境，提升幸福指数，完善农村基础配套设施，促进“美丽乡村”的建设，提升村民的幸福感，改善村容村貌和人居环境。</t>
  </si>
  <si>
    <t>SCX2026-321</t>
  </si>
  <si>
    <t>莎车县阿热勒乡人居环境整治建设项目</t>
  </si>
  <si>
    <t>3村、4村、5村、6村、8村、9村、10村、11村、12村、13村</t>
  </si>
  <si>
    <t>计划总投资：980万元
建设内容：为阿热勒乡修建污水管网30.9公里并配套100立方米化粪池。其中3村3.8公里配套100立方米化粪池5个、4村6.5公里配套100立方米化粪池5个、5村4.5公里配套100立方米化粪池3个、6村0.2公里新建100立方米化粪池4个、8村5.1公里配套100立方米化粪池5个、9村3.5公里配套100立方米化粪池3个、10村2.5公里配套100立方米化粪池2个、11村2.1公里配套100立方米化粪池2个、12村2公里配套100立方米化粪池2个、13村0.7公里配套100立方米化粪池1个。</t>
  </si>
  <si>
    <t>社会效益：项目的实施补齐了乡村基础设施短板，为乡村后续发展奠定坚实基础。完善了污水治理体系，项目实施过程增加就业岗位100个，人均增收2000元，助力乡村实现产业振兴、人才振兴、生态振兴，加快乡村振兴战略的落地实施。</t>
  </si>
  <si>
    <t>SCX2026-322</t>
  </si>
  <si>
    <r>
      <rPr>
        <sz val="12"/>
        <rFont val="仿宋"/>
        <charset val="134"/>
      </rPr>
      <t>莎车县恰尔巴格乡</t>
    </r>
    <r>
      <rPr>
        <sz val="12"/>
        <rFont val="仿宋"/>
        <charset val="0"/>
      </rPr>
      <t>5</t>
    </r>
    <r>
      <rPr>
        <sz val="12"/>
        <rFont val="仿宋"/>
        <charset val="134"/>
      </rPr>
      <t>村等6个村级污水管网附属设施建设项目</t>
    </r>
  </si>
  <si>
    <t>2村、4村、5村、10村、12村、15村</t>
  </si>
  <si>
    <r>
      <rPr>
        <sz val="12"/>
        <rFont val="仿宋"/>
        <charset val="134"/>
      </rPr>
      <t>计划总投资：</t>
    </r>
    <r>
      <rPr>
        <sz val="12"/>
        <rFont val="仿宋"/>
        <charset val="0"/>
      </rPr>
      <t>544.32</t>
    </r>
    <r>
      <rPr>
        <sz val="12"/>
        <rFont val="仿宋"/>
        <charset val="134"/>
      </rPr>
      <t>万元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建设内容：在恰尔巴格乡新建下水管网</t>
    </r>
    <r>
      <rPr>
        <sz val="12"/>
        <rFont val="仿宋"/>
        <charset val="0"/>
      </rPr>
      <t>9.51</t>
    </r>
    <r>
      <rPr>
        <sz val="12"/>
        <rFont val="仿宋"/>
        <charset val="134"/>
      </rPr>
      <t>公里，并配套化粪池等附属设施。每公里</t>
    </r>
    <r>
      <rPr>
        <sz val="12"/>
        <rFont val="仿宋"/>
        <charset val="0"/>
      </rPr>
      <t>32</t>
    </r>
    <r>
      <rPr>
        <sz val="12"/>
        <rFont val="仿宋"/>
        <charset val="134"/>
      </rPr>
      <t>万元。其中：</t>
    </r>
    <r>
      <rPr>
        <sz val="12"/>
        <rFont val="仿宋"/>
        <charset val="0"/>
      </rPr>
      <t>2</t>
    </r>
    <r>
      <rPr>
        <sz val="12"/>
        <rFont val="仿宋"/>
        <charset val="134"/>
      </rPr>
      <t>村</t>
    </r>
    <r>
      <rPr>
        <sz val="12"/>
        <rFont val="仿宋"/>
        <charset val="0"/>
      </rPr>
      <t>1.23</t>
    </r>
    <r>
      <rPr>
        <sz val="12"/>
        <rFont val="仿宋"/>
        <charset val="134"/>
      </rPr>
      <t>公里，</t>
    </r>
    <r>
      <rPr>
        <sz val="12"/>
        <rFont val="仿宋"/>
        <charset val="0"/>
      </rPr>
      <t>100m</t>
    </r>
    <r>
      <rPr>
        <sz val="12"/>
        <rFont val="Times New Roman"/>
        <charset val="0"/>
      </rPr>
      <t>³</t>
    </r>
    <r>
      <rPr>
        <sz val="12"/>
        <rFont val="仿宋"/>
        <charset val="134"/>
      </rPr>
      <t>化粪池</t>
    </r>
    <r>
      <rPr>
        <sz val="12"/>
        <rFont val="仿宋"/>
        <charset val="0"/>
      </rPr>
      <t>1</t>
    </r>
    <r>
      <rPr>
        <sz val="12"/>
        <rFont val="仿宋"/>
        <charset val="134"/>
      </rPr>
      <t>座；</t>
    </r>
    <r>
      <rPr>
        <sz val="12"/>
        <rFont val="仿宋"/>
        <charset val="0"/>
      </rPr>
      <t>4</t>
    </r>
    <r>
      <rPr>
        <sz val="12"/>
        <rFont val="仿宋"/>
        <charset val="134"/>
      </rPr>
      <t>村</t>
    </r>
    <r>
      <rPr>
        <sz val="12"/>
        <rFont val="仿宋"/>
        <charset val="0"/>
      </rPr>
      <t>0.72</t>
    </r>
    <r>
      <rPr>
        <sz val="12"/>
        <rFont val="仿宋"/>
        <charset val="134"/>
      </rPr>
      <t>公里；</t>
    </r>
    <r>
      <rPr>
        <sz val="12"/>
        <rFont val="仿宋"/>
        <charset val="0"/>
      </rPr>
      <t>5</t>
    </r>
    <r>
      <rPr>
        <sz val="12"/>
        <rFont val="仿宋"/>
        <charset val="134"/>
      </rPr>
      <t>村</t>
    </r>
    <r>
      <rPr>
        <sz val="12"/>
        <rFont val="仿宋"/>
        <charset val="0"/>
      </rPr>
      <t>5</t>
    </r>
    <r>
      <rPr>
        <sz val="12"/>
        <rFont val="仿宋"/>
        <charset val="134"/>
      </rPr>
      <t>公里</t>
    </r>
    <r>
      <rPr>
        <sz val="12"/>
        <rFont val="仿宋"/>
        <charset val="0"/>
      </rPr>
      <t>100m</t>
    </r>
    <r>
      <rPr>
        <sz val="12"/>
        <rFont val="Times New Roman"/>
        <charset val="0"/>
      </rPr>
      <t>³</t>
    </r>
    <r>
      <rPr>
        <sz val="12"/>
        <rFont val="仿宋"/>
        <charset val="134"/>
      </rPr>
      <t>化粪池</t>
    </r>
    <r>
      <rPr>
        <sz val="12"/>
        <rFont val="仿宋"/>
        <charset val="0"/>
      </rPr>
      <t>4</t>
    </r>
    <r>
      <rPr>
        <sz val="12"/>
        <rFont val="仿宋"/>
        <charset val="134"/>
      </rPr>
      <t>座购置</t>
    </r>
    <r>
      <rPr>
        <sz val="12"/>
        <rFont val="仿宋"/>
        <charset val="0"/>
      </rPr>
      <t>2</t>
    </r>
    <r>
      <rPr>
        <sz val="12"/>
        <rFont val="仿宋"/>
        <charset val="134"/>
      </rPr>
      <t>套一体化污水处理设备；</t>
    </r>
    <r>
      <rPr>
        <sz val="12"/>
        <rFont val="仿宋"/>
        <charset val="0"/>
      </rPr>
      <t>10</t>
    </r>
    <r>
      <rPr>
        <sz val="12"/>
        <rFont val="仿宋"/>
        <charset val="134"/>
      </rPr>
      <t>村</t>
    </r>
    <r>
      <rPr>
        <sz val="12"/>
        <rFont val="仿宋"/>
        <charset val="0"/>
      </rPr>
      <t>2.02</t>
    </r>
    <r>
      <rPr>
        <sz val="12"/>
        <rFont val="仿宋"/>
        <charset val="134"/>
      </rPr>
      <t>公里，</t>
    </r>
    <r>
      <rPr>
        <sz val="12"/>
        <rFont val="仿宋"/>
        <charset val="0"/>
      </rPr>
      <t>100m</t>
    </r>
    <r>
      <rPr>
        <sz val="12"/>
        <rFont val="Times New Roman"/>
        <charset val="0"/>
      </rPr>
      <t>³</t>
    </r>
    <r>
      <rPr>
        <sz val="12"/>
        <rFont val="仿宋"/>
        <charset val="134"/>
      </rPr>
      <t>化粪池</t>
    </r>
    <r>
      <rPr>
        <sz val="12"/>
        <rFont val="仿宋"/>
        <charset val="0"/>
      </rPr>
      <t>2</t>
    </r>
    <r>
      <rPr>
        <sz val="12"/>
        <rFont val="仿宋"/>
        <charset val="134"/>
      </rPr>
      <t>座购置</t>
    </r>
    <r>
      <rPr>
        <sz val="12"/>
        <rFont val="仿宋"/>
        <charset val="0"/>
      </rPr>
      <t>1</t>
    </r>
    <r>
      <rPr>
        <sz val="12"/>
        <rFont val="仿宋"/>
        <charset val="134"/>
      </rPr>
      <t>套一体化污水处理设备；</t>
    </r>
    <r>
      <rPr>
        <sz val="12"/>
        <rFont val="仿宋"/>
        <charset val="0"/>
      </rPr>
      <t>12</t>
    </r>
    <r>
      <rPr>
        <sz val="12"/>
        <rFont val="仿宋"/>
        <charset val="134"/>
      </rPr>
      <t>村购置</t>
    </r>
    <r>
      <rPr>
        <sz val="12"/>
        <rFont val="仿宋"/>
        <charset val="0"/>
      </rPr>
      <t>3</t>
    </r>
    <r>
      <rPr>
        <sz val="12"/>
        <rFont val="仿宋"/>
        <charset val="134"/>
      </rPr>
      <t>套一体化污水处理设备；</t>
    </r>
    <r>
      <rPr>
        <sz val="12"/>
        <rFont val="仿宋"/>
        <charset val="0"/>
      </rPr>
      <t>15</t>
    </r>
    <r>
      <rPr>
        <sz val="12"/>
        <rFont val="仿宋"/>
        <charset val="134"/>
      </rPr>
      <t>村</t>
    </r>
    <r>
      <rPr>
        <sz val="12"/>
        <rFont val="仿宋"/>
        <charset val="0"/>
      </rPr>
      <t>0.54</t>
    </r>
    <r>
      <rPr>
        <sz val="12"/>
        <rFont val="仿宋"/>
        <charset val="134"/>
      </rPr>
      <t>公里，</t>
    </r>
    <r>
      <rPr>
        <sz val="12"/>
        <rFont val="仿宋"/>
        <charset val="0"/>
      </rPr>
      <t>100m</t>
    </r>
    <r>
      <rPr>
        <sz val="12"/>
        <rFont val="Times New Roman"/>
        <charset val="0"/>
      </rPr>
      <t>³</t>
    </r>
    <r>
      <rPr>
        <sz val="12"/>
        <rFont val="仿宋"/>
        <charset val="134"/>
      </rPr>
      <t>化粪池</t>
    </r>
    <r>
      <rPr>
        <sz val="12"/>
        <rFont val="仿宋"/>
        <charset val="0"/>
      </rPr>
      <t>1</t>
    </r>
    <r>
      <rPr>
        <sz val="12"/>
        <rFont val="仿宋"/>
        <charset val="134"/>
      </rPr>
      <t>座；</t>
    </r>
  </si>
  <si>
    <t>SCX2026-323</t>
  </si>
  <si>
    <t>莎车县阿瓦提镇1村等9个村污水治理建设项目</t>
  </si>
  <si>
    <t>阿瓦提镇1村、2村、3村、4村、5村、7村、8村、9村、18村</t>
  </si>
  <si>
    <r>
      <rPr>
        <sz val="12"/>
        <rFont val="仿宋"/>
        <charset val="134"/>
      </rPr>
      <t>计划总投资：821.5万元
建设内容：新建DN300污水管网26.16公里：其中1村0.38公里、2村8.4公里、3村5.66公里、4村1.62公里、5村0.67公里、7村1.09公里、8村2.33公里、9村3.72公里、18村2.29公里，50m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化粪池15座、100m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化粪池5座，并配套检查井等相关附属设施。每公里投资33万元。</t>
    </r>
  </si>
  <si>
    <t>SCX2026-324</t>
  </si>
  <si>
    <t>莎车县阿瓦提镇15村等2个村污水治理建设项目</t>
  </si>
  <si>
    <t>阿瓦提镇15村、民主社区</t>
  </si>
  <si>
    <r>
      <rPr>
        <sz val="12"/>
        <rFont val="仿宋"/>
        <charset val="134"/>
      </rPr>
      <t>计划总投资：389.07万元
建设内容：新建DN300污水管网11.79公里：其中15村7.33公里、民主社区4.46公里，50m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化粪池3座、100m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化粪池7座，并配套检查井等相关附属设施。每公里投资33万元。</t>
    </r>
  </si>
  <si>
    <t>SCX2026-325</t>
  </si>
  <si>
    <t>莎车县乌达力克镇5村等5个村污水治理建设项目</t>
  </si>
  <si>
    <t>乌达力克镇5村、6村、15村、24村、27村</t>
  </si>
  <si>
    <t>计划总投资：784.5万元
建设内容：为乌达力克镇建设下水管网26.15公里，100立方米化粪池18座、50立方米化粪池9座、30立方米化粪池2座，配套检查井等相关附属设施设备。其中：5村4.9公里，100立方米化粪池3座、50立方米化粪池2座、30立方米化粪池1座；6村7.15公里，100立方米化粪池5座、50立方米化粪池2座；15村3.25公里，100立方米化粪池2座、50立方米化粪池2座、50立方米化粪池2座；24村4.6公里，100立方米化粪池4座、50立方米化粪池2座、30立方米化粪池1座；27村6.25公里，100立方米化粪池4座、50立方米化粪池1座。每公里30万元。</t>
  </si>
  <si>
    <t>社会效益：污水管网有助于减少污水对土壤、水体等自然环境的污染，保护生态平衡，实现可持续发展。该项目建成后可解决农户居住环境，提升幸福指数，完善农村基础配套设施，促进“美丽乡村”的建设，提升村民的幸福感，改善村容村貌和人居环境。在实施期，预计带动务工就业人口约39人，带动群众增加经济收入78万元。</t>
  </si>
  <si>
    <t>SCX2026-326</t>
  </si>
  <si>
    <t>莎车县白什坎特镇11村等7个村污水治理建设项目</t>
  </si>
  <si>
    <t>白什坎特镇11村、12村、16村、17村、20村、26村、27村</t>
  </si>
  <si>
    <t>计划总投资：1839万元
建设内容：新建污水管网61.3公里，100立方化粪池21座，每公里投资30万元，总投资1839万元，其中11村9.4公里，100立方化粪池4座，12村10.3公里，100立方化粪池3座，16村14.35公里，100立方化粪池5座，17村8.5公里，100立方化粪池3座，20村5公里，100立方化粪池1座，26村8.65公里，100立方化粪池3座，27村5.1公里，100立方化粪池2座。</t>
  </si>
  <si>
    <t>社会效益：改善农村区的生态环境条件，减缓与环境污染相关的疾病；改善居民生活环境，足进城乡之间均衡发展；改善农贸市场环境卫生，完善农贸市场污水处理问题。项目实施完成后受益户约1500户，项目实施期间带动就业不低于60人，人均增收5000元以上。。</t>
  </si>
  <si>
    <t>SCX2026-327</t>
  </si>
  <si>
    <t>莎车县依盖尔其镇1村等3个村污水治理建设项目</t>
  </si>
  <si>
    <t>依盖尔其镇1村、2村、3村</t>
  </si>
  <si>
    <r>
      <rPr>
        <sz val="12"/>
        <rFont val="仿宋"/>
        <charset val="134"/>
      </rPr>
      <t>计划总投资：581万元
建设内容：依盖尔其镇1村、2村、3村新建污水管网共19.38公里，100m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化粪池10座，50m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化粪池9座，每公里30万元，计划投资581万元。其中1村9.7公里，新建100立方化粪池6座，50立方化粪池2座；2村新建污水管网2.5公里，新建50立方化粪池3座；3村新建污水管网7.18公里，新建100立方化粪池4座，50立方化粪池4座。</t>
    </r>
  </si>
  <si>
    <t>社会效益：该项目建成后可解决3个村555户2300人污水处理问题，提升农户居住环境，提升幸福指数，完善农村基础配套设施，促进“美丽乡村”的建设，提升村民的幸福感，改善村容村貌和人居环境。</t>
  </si>
  <si>
    <t>SCX2026-328</t>
  </si>
  <si>
    <t>莎车县依盖尔其镇4村等3个村污水治理建设项目</t>
  </si>
  <si>
    <t>依盖尔其镇4村、5村、6村</t>
  </si>
  <si>
    <t>计划总投资：614.7万元
建设内容：依盖尔其镇4村、5村、6村新建污水管网共20.49公里，每公里30万元，计划投资614.7万元。其中4村新建9.3公里，100立方化粪池5座，50立方化粪池2座；5村新建污水管网总里程2.05公里，新建100立方化粪池1座，50立方化粪池2座；6村新建污水管网9.14公里，新建100立方化粪池7座</t>
  </si>
  <si>
    <t>社会效益：该项目建成后可解决解决3个村536户2100人生产生活污水处理问题，提升农户居住环境，提升幸福指数，完善农村基础配套设施，促进“美丽乡村”的建设，提升村民的幸福感，改善村容村貌和人居环境。</t>
  </si>
  <si>
    <t>SCX2026-329</t>
  </si>
  <si>
    <t>莎车县依盖尔其镇10村等4个村污水治理建设项目</t>
  </si>
  <si>
    <t>依盖尔其镇7村、8村、10村、11村</t>
  </si>
  <si>
    <t>计划总投资：707.7万元
建设内容：依盖尔其镇7村、8村、10村、11村新建污水管网23.59公里，每公里30万元，计划投资707.7万元。其中7村新建污水管网总里程6.81公里，新建100立方化粪池2座，50立方化粪池6座；8村新建污水管网总里程2公里，新建100立方化粪池2座，50立方化粪池1座；10村新建污水管网总里程8.08公里，新建100立方化粪池6座，300户；11村新建污水管网6.7公里，新建100立方化粪池3座，50立方化粪池2座</t>
  </si>
  <si>
    <t>社会效益：该项目建成后可解决4个村613户2602人生产生活污水处理问题，提升农户居住环境，提升幸福指数，完善农村基础配套设施，促进“美丽乡村”的建设，提升村民的幸福感，改善村容村貌和人居环境。</t>
  </si>
  <si>
    <t>SCX2026-330</t>
  </si>
  <si>
    <t>莎车县依盖尔其镇15村等3个村污水治理建设项目</t>
  </si>
  <si>
    <t>依盖尔其镇15村、16村、光明社区</t>
  </si>
  <si>
    <t>计划总投资：546万元
建设内容：依盖尔其镇15村、16村、光明社区新建污水管网18.2公里，每公里30万元，计划投资546万元。其中15村新建污水管网4.6公里，新建100立方化粪池3座，50立方化粪池2座，16村污水管网总里程10.6公里，新建100立方化粪池7座，50立方化粪池3座、光明社区新建污水总里程3公里，新建100立方化粪池2座</t>
  </si>
  <si>
    <t>社会效益：该项目建成后可解决3个村450户1800人生产生活污水处理问题，提升农户居住环境，提升幸福指数，完善农村基础配套设施，促进“美丽乡村”的建设，提升村民的幸福感，改善村容村貌和人居环境。</t>
  </si>
  <si>
    <t>SCX2026-331</t>
  </si>
  <si>
    <t>莎车县依盖尔其镇18村等4个村污水治理建设项目</t>
  </si>
  <si>
    <t>依盖尔其镇17村、18村、19村、20村</t>
  </si>
  <si>
    <t>计划总投资：789.9万元
建设内容：依盖尔其镇17村、18村、19村、20村新建污水管网26.33公里，每公里30万元。其中17村新建污水管网8.25公里，100立方化粪池5座，50立方1座；18村新建污水管网，总里程1.1公里，新建100立方化粪池1座，50立方化粪池1座；19村新建污水管网，总里程12.1公里，新建100立方化粪池6座，50立方化粪池7座；20村新建污水总里程4.88公里，新建100立方化粪池3座，50立方化粪池1座.</t>
  </si>
  <si>
    <t>社会效益：该项目建成后可解决4个村626户2504人生产生活污水处理问题，提升农户居住环境，提升幸福指数，完善农村基础配套设施，促进“美丽乡村”的建设，提升村民的幸福感，改善村容村貌和人居环境。</t>
  </si>
  <si>
    <t>SCX2026-332</t>
  </si>
  <si>
    <t>莎车县拍克其乡老旧管网改造提升项目</t>
  </si>
  <si>
    <t>拍克其乡1村、3村、7村</t>
  </si>
  <si>
    <t>计划总投资：147万元
建设内容：老旧管网维修改造4.9公里，配套化粪池2座，其中1村化粪池1座；3村0.7公里，配套化粪池1座；7村4.2公里。</t>
  </si>
  <si>
    <t>SCX2026-333</t>
  </si>
  <si>
    <t>莎车县英吾斯塘乡农村污水治理吸污车采购项目</t>
  </si>
  <si>
    <t>英吾斯塘乡4村、5村</t>
  </si>
  <si>
    <t>计划总投资：90万元
建设内容：为英吾斯塘乡4村、5村采购吸污车3辆，每辆30万元，计划投资90万元。</t>
  </si>
  <si>
    <t>社会效益：项目建成后可解决英吾斯塘乡4村、5村233户954名农户居住环境，提升幸福指数，完善农村基础配套设施，促进“美丽乡村”建设，提升村民的幸福感，改善村容村貌和人居环境。</t>
  </si>
  <si>
    <t>SCX2026-334</t>
  </si>
  <si>
    <t>莎车县恰热克镇农村污水治理吸污车采购项目</t>
  </si>
  <si>
    <t>计划总投资：100万元
建设内容：
为恰热克镇12村购置吸污车2辆，计划投资100万。</t>
  </si>
  <si>
    <t>社会效益：项目建成后可解决农户居住环境，提升幸福指数，完善农村基础配套设施，促进“美丽乡村”建设，提升村民的幸福感，改善村容村貌和人居环境。项目实施过程中可带动本村10户村民就业，每年增收5000元。</t>
  </si>
  <si>
    <t>SCX2026-335</t>
  </si>
  <si>
    <t>莎车县古勒巴格镇污水清运设备购置项目</t>
  </si>
  <si>
    <t>古勒巴格镇11村、13村</t>
  </si>
  <si>
    <t>计划总投资：72万元
建设内容：为古勒巴格镇11村、13村采购10立方米吸污车2辆，每辆36万元，计划投资72万元。</t>
  </si>
  <si>
    <t>社会效益：该项目的实施将有效改善居民居住环境，提高群众生活质量。项目受益人口3549人,改善农村环境，提高农民生活质量。</t>
  </si>
  <si>
    <t>SCX2026-336</t>
  </si>
  <si>
    <t>莎车县恰尔巴格乡2村等2个村垃圾转运站建设项目</t>
  </si>
  <si>
    <t>农村垃圾治理</t>
  </si>
  <si>
    <r>
      <rPr>
        <sz val="12"/>
        <rFont val="仿宋"/>
        <charset val="0"/>
      </rPr>
      <t>2</t>
    </r>
    <r>
      <rPr>
        <sz val="12"/>
        <rFont val="仿宋"/>
        <charset val="134"/>
      </rPr>
      <t>村、</t>
    </r>
    <r>
      <rPr>
        <sz val="12"/>
        <rFont val="仿宋"/>
        <charset val="0"/>
      </rPr>
      <t>9</t>
    </r>
    <r>
      <rPr>
        <sz val="12"/>
        <rFont val="仿宋"/>
        <charset val="134"/>
      </rPr>
      <t>村</t>
    </r>
  </si>
  <si>
    <r>
      <rPr>
        <sz val="12"/>
        <rFont val="仿宋"/>
        <charset val="134"/>
      </rPr>
      <t>计划总投资：</t>
    </r>
    <r>
      <rPr>
        <sz val="12"/>
        <rFont val="仿宋"/>
        <charset val="0"/>
      </rPr>
      <t>120</t>
    </r>
    <r>
      <rPr>
        <sz val="12"/>
        <rFont val="仿宋"/>
        <charset val="134"/>
      </rPr>
      <t>万元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建设内容：在恰尔巴格乡新建垃圾转运站</t>
    </r>
    <r>
      <rPr>
        <sz val="12"/>
        <rFont val="仿宋"/>
        <charset val="0"/>
      </rPr>
      <t>2</t>
    </r>
    <r>
      <rPr>
        <sz val="12"/>
        <rFont val="仿宋"/>
        <charset val="134"/>
      </rPr>
      <t>座，并配套附属设施。其中：</t>
    </r>
    <r>
      <rPr>
        <sz val="12"/>
        <rFont val="仿宋"/>
        <charset val="0"/>
      </rPr>
      <t>2</t>
    </r>
    <r>
      <rPr>
        <sz val="12"/>
        <rFont val="仿宋"/>
        <charset val="134"/>
      </rPr>
      <t>村</t>
    </r>
    <r>
      <rPr>
        <sz val="12"/>
        <rFont val="仿宋"/>
        <charset val="0"/>
      </rPr>
      <t>200</t>
    </r>
    <r>
      <rPr>
        <sz val="12"/>
        <rFont val="仿宋"/>
        <charset val="134"/>
      </rPr>
      <t>平方米</t>
    </r>
    <r>
      <rPr>
        <sz val="12"/>
        <rFont val="仿宋"/>
        <charset val="0"/>
      </rPr>
      <t>1</t>
    </r>
    <r>
      <rPr>
        <sz val="12"/>
        <rFont val="仿宋"/>
        <charset val="134"/>
      </rPr>
      <t>座；</t>
    </r>
    <r>
      <rPr>
        <sz val="12"/>
        <rFont val="仿宋"/>
        <charset val="0"/>
      </rPr>
      <t>9</t>
    </r>
    <r>
      <rPr>
        <sz val="12"/>
        <rFont val="仿宋"/>
        <charset val="134"/>
      </rPr>
      <t>村</t>
    </r>
    <r>
      <rPr>
        <sz val="12"/>
        <rFont val="仿宋"/>
        <charset val="0"/>
      </rPr>
      <t>200</t>
    </r>
    <r>
      <rPr>
        <sz val="12"/>
        <rFont val="仿宋"/>
        <charset val="134"/>
      </rPr>
      <t>平方米</t>
    </r>
    <r>
      <rPr>
        <sz val="12"/>
        <rFont val="仿宋"/>
        <charset val="0"/>
      </rPr>
      <t>1</t>
    </r>
    <r>
      <rPr>
        <sz val="12"/>
        <rFont val="仿宋"/>
        <charset val="134"/>
      </rPr>
      <t>座。</t>
    </r>
  </si>
  <si>
    <t>社会效益：该项目建成后可解决农户居住环境，提升幸福指数，完善农村基础配套设施，促进“美丽乡村”的建设，提升村民的幸福感，改善村容村貌和人居环境。该项目在建设过程中，预计带动就业5人，人均增收3000元。</t>
  </si>
  <si>
    <t>SCX2026-337</t>
  </si>
  <si>
    <t>莎车县阿拉买提镇垃圾填埋场掩埋恢复建设项目</t>
  </si>
  <si>
    <t>17村</t>
  </si>
  <si>
    <t>计划总投资：120万元
建设内容：对阿拉买提镇已有3万立方米满载垃圾填埋场进行掩埋处理，并对周边环境进行恢复。</t>
  </si>
  <si>
    <t>社会效益：该项目建成后可解决我镇共计6074户人农户居住环境，提升幸福指数，完善农村基础配套设施，促进“美丽乡村”的建设，提升村民的幸福感，改善村容村貌和人居环境。</t>
  </si>
  <si>
    <t>SCX2026-338</t>
  </si>
  <si>
    <t>莎车县墩巴格乡垃圾填埋场掩埋恢复建设项目</t>
  </si>
  <si>
    <t>墩巴格乡12村</t>
  </si>
  <si>
    <t>计划总投资：72万
建设内容：对墩巴格乡已有4000平方米满载垃圾填埋场进行掩埋处理，并对周边环境恢复。</t>
  </si>
  <si>
    <t>社会效益：通过对垃圾填埋场的治理，充分保障群众生产生活的环境健康。项目建设过程中可带动10人就业。</t>
  </si>
  <si>
    <t>SCX2026-339</t>
  </si>
  <si>
    <t>莎车县恰热克镇环卫设备购置项目</t>
  </si>
  <si>
    <t>恰热克镇1村、2村、3村、4村、5村、6村、8村、9村、10村、11村、12村、14村、15村、16村、17村、18村、19村、20村、21村</t>
  </si>
  <si>
    <t>计划总投资：120万元
建设内容：
1、为恰热克镇7村、12村各购置1辆垃圾运输车，计划投资70万元。
2、为恰热克镇20个村购置100个勾臂式垃圾船（其中：1村4个、2村3个、3村6个、4村3个、5村5个、6村5个、8村8个、9村5个、10村6个、11村8个、12村8个、14村5个、15村5个、16村4个、17村6个、18村5个、19村4个、20村4个、21村6个），计划投资50万元。</t>
  </si>
  <si>
    <t>社会效益：推进村环境综合治理工作，提高人居环境质量和生态文明水平，进一步提高村级生活垃圾无害化处理能力和水平，建设生态、洁净、宜居、美丽乡村。项目建设过程中可带动本村10户村民就业，每年增收5000元，后期维护可提供更多就业岗位。</t>
  </si>
  <si>
    <t>SCX2026-340</t>
  </si>
  <si>
    <t>莎车县阿瓦提镇1村等7个村农村垃圾处理项目</t>
  </si>
  <si>
    <t>阿瓦提镇1村、2村、9村、10村、11村、13村、15村</t>
  </si>
  <si>
    <t>计划总投资：124万元
建设内容：                                                                                                                                          阿瓦提镇垃圾清运车4辆：其中2村1辆、9村1辆、15村2辆，总共100万元；                                                 阿瓦提镇垃圾船30个：其中1村2个、2村1个、9村10个、10村5个、11村4个、13村5个、15村3个，总共24万元。</t>
  </si>
  <si>
    <t>社会效益：该项目的实施将有效改善居民居住环境，提高群众生活质量。</t>
  </si>
  <si>
    <t>SCX2026-341</t>
  </si>
  <si>
    <t>莎车县喀拉苏乡人居环境整治项目</t>
  </si>
  <si>
    <t>喀拉苏乡4村、6村、9村、11村、12村</t>
  </si>
  <si>
    <t>计划总投资：13万元
建设内容：为喀拉苏乡采购26个垃圾船，每个垃圾船0.5万元。其中：4村10个、6村4个、9村5个、11村2个、12村5个。</t>
  </si>
  <si>
    <t>社会效益：便于垃圾集中处理，提升农村环境质量，打造宜居的美丽乡村，使5个村365户1065人受益。</t>
  </si>
  <si>
    <t>SCX2026-342</t>
  </si>
  <si>
    <t>莎车县墩巴格乡村级环境改善项目</t>
  </si>
  <si>
    <t>墩巴格乡4村、5村、7村、9村</t>
  </si>
  <si>
    <t>计划总投资：15.2万元
建设内容：为墩巴格乡村级购置垃圾船19个，每个垃圾船0.8万元。其中：4村5个、5村5个、7村4个、9村5个。</t>
  </si>
  <si>
    <t>社会效益：便于垃圾分类处理，进一步改善生活环境</t>
  </si>
  <si>
    <t>SCX2026-343</t>
  </si>
  <si>
    <t>莎车县达木斯乡人居环境整治农村垃圾处理设施采购项目</t>
  </si>
  <si>
    <t>达木斯乡2村、3村、4村、7村</t>
  </si>
  <si>
    <t>计划总投资：15.5万元
建设内容：采购8立方垃圾船31个，其中2村4个、3村4个、4村20个、7村3个，每个5000元，计划资金15.5万元。</t>
  </si>
  <si>
    <t>社会效益：该项目建成后可解决农户居住环境，提升幸福指数，完善农村基础配套设施，促进“美丽乡村”的建设，提升村民的幸福感，改善村容村貌和人居环境。项目建设过程中，可带动本村6户村民就业，每月增收1000元，后期维护可提供更多就业岗位</t>
  </si>
  <si>
    <t>SCX2026-344</t>
  </si>
  <si>
    <t>莎车县乡村规划编制项目</t>
  </si>
  <si>
    <t>村庄规划编制（含编修）补助</t>
  </si>
  <si>
    <t>全县88个村</t>
  </si>
  <si>
    <t>计划投资：1064万元
建设内容：
为莎车县88个村进行村庄规划编制（含测绘），计划投资1064万元。</t>
  </si>
  <si>
    <t>社会效益：规划的编制有利于对建设用地选址、数据分析、查询统计、专题制图具有重要意义。</t>
  </si>
  <si>
    <t>莎车县自然资源局</t>
  </si>
  <si>
    <t>四、巩固三保障成果</t>
  </si>
  <si>
    <t>SCX2026-345</t>
  </si>
  <si>
    <t>莎车县2026年“雨露计划”职业教育补助</t>
  </si>
  <si>
    <t>巩固三保障成果</t>
  </si>
  <si>
    <t>教育</t>
  </si>
  <si>
    <t>享受“雨露计划”职业教育补助</t>
  </si>
  <si>
    <t>计划总投资：3660万元
建设内容：2026年计划资助全县各乡镇（街道、管委会）、县内3所中职学校，莎车籍在校全日制中等职业教育包括县内外普通中专、职业高中、技工院校，高等职业教育包括全日制普通大专、高职院校、技师学院等院校就读的脱贫户、监测户（脱贫不稳定户、突发严重困难户、边缘易致贫户）学生12200名，每生资助3000元，计划共计补助3660万元。</t>
  </si>
  <si>
    <t>绩效目标1：资助脱贫户子女人数不小于12200人
绩效目标2：脱贫户子女资助标准3000/学年
绩效目标3：受资助学生满意度达95%以上</t>
  </si>
  <si>
    <t>莎车县教育局</t>
  </si>
  <si>
    <t>五、易地搬迁后扶</t>
  </si>
  <si>
    <t>SCX2026-346</t>
  </si>
  <si>
    <t>莎车县易地扶贫搬迁贷款债劵贴息补助</t>
  </si>
  <si>
    <t>易地搬迁后扶</t>
  </si>
  <si>
    <t>易地扶贫搬迁贷款债券贴息补助</t>
  </si>
  <si>
    <t>易地扶贫搬迁安置区</t>
  </si>
  <si>
    <t>计划总投资：598.5万元
建设内容：补助易地扶贫搬迁融资模式，调整规范后的地方政府债券贴息，计划投入598.5万元。</t>
  </si>
  <si>
    <t>社会效益：贴息资金598.5万元；收益对象满意度95%以上。</t>
  </si>
  <si>
    <t>SCX2026-347</t>
  </si>
  <si>
    <t>莎车县广安镇1村等3个村土地平整建设项目</t>
  </si>
  <si>
    <t>产业发展工程</t>
  </si>
  <si>
    <t>广安镇1村、2村、3村</t>
  </si>
  <si>
    <t>计划总投资：1260万元
建设内容：为广安镇1村、2村、3村平整土地7000亩，每亩1800元，其中1村2000亩，2村2000亩，3村3000亩。</t>
  </si>
  <si>
    <t>社会效益：对土地进行平整，进一步规范化种植，增加群众收入。
经济效益：项目的实施将带动农户增收1万元。</t>
  </si>
  <si>
    <t>莎车县广安镇人民政府</t>
  </si>
  <si>
    <t>SCX2026-348</t>
  </si>
  <si>
    <t>莎车县广安镇5村等4个村畜牧青贮窖建设项目</t>
  </si>
  <si>
    <t>广安镇5村</t>
  </si>
  <si>
    <t>计划总投资：40万元
建设内容：新建500立方米的青贮窖2座。</t>
  </si>
  <si>
    <t>社会效益：项目实施后，通过产业的持续壮大，增加当地的经济实力和活力，提供更多更稳定就业。
经济效益：带动增加脱贫人口全年总收入≥0.8万元。项目实施后将带动20人参加工程建设，人均增收1万元。</t>
  </si>
  <si>
    <t>SCX2026-349</t>
  </si>
  <si>
    <t>莎车县广安镇4村防渗渠建设项目</t>
  </si>
  <si>
    <t>必要的基础设施建设</t>
  </si>
  <si>
    <t>广安镇4村</t>
  </si>
  <si>
    <r>
      <rPr>
        <sz val="12"/>
        <rFont val="仿宋"/>
        <charset val="134"/>
      </rPr>
      <t>计划总投资：600万元
建设内容：建设0.1-0.32m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/s流量的防渗渠8公里，每公里75万元。</t>
    </r>
  </si>
  <si>
    <t>社会效益：保障种植业安全，改善生态环境，提高灌溉效率，使得农业生产能够更高效，进一步推动农村发展。
经济效益：项目实施后将带动30人参加工程建设，人均增收1万元。</t>
  </si>
  <si>
    <t>SCX2026-350</t>
  </si>
  <si>
    <t>莎车县广安镇1村等3个村农村道路建设项目</t>
  </si>
  <si>
    <t>广安镇1村、2村</t>
  </si>
  <si>
    <t>计划总投资：474万元
建设内容：1、新建混凝土道路1.1km，其中：1村0.9km，3村0.2km；
          2、对现有6km道路进行拓宽，其中，1村3km，2村2km，3村1km</t>
  </si>
  <si>
    <t>社会效益：降低运输成本，保障出行安全，方便群众出行。通过提供便捷的交通条件，使得货物和人员能够更快捷地到达目的地，促进了商品和服务的流动，还促进了乡村和城市之间的联通。项目实施后将带动20人参加工程建设，人均增收1万元。</t>
  </si>
  <si>
    <t>SCX2026-351</t>
  </si>
  <si>
    <t>莎车县广安镇4村等5个村农村道路提升改造项目</t>
  </si>
  <si>
    <t>广安镇4村、5村、6村、7村、8村</t>
  </si>
  <si>
    <t>计划总投资：560万元
建设内容：维修改造道路35000平方米。</t>
  </si>
  <si>
    <t>SCX2026-352</t>
  </si>
  <si>
    <t>莎车县广安镇（易地扶贫搬迁安置区）1村、2村生产路建设2026年中央财政以工代赈项目</t>
  </si>
  <si>
    <t>计划总投资：200万元
建设内容：新建3-4m宽的机耕路8km，（宽3.5-4米），水泥涵洞5个（60-80公分），并配套相关附属设施。</t>
  </si>
  <si>
    <t>社会效益：产业道路辐射2100亩土地，大大改善了农户的作业条件，有利于大型机耕设备进出，进一步提高工作效率，进而提升农户收，项目实施后将带动55人参加工程建设，发放劳务报酬不低于74万元。</t>
  </si>
  <si>
    <t>SCX2026-353</t>
  </si>
  <si>
    <t>莎车县广安镇1村等4个村公共厕所建设项目</t>
  </si>
  <si>
    <t>广安镇1村、2村、5村、6村</t>
  </si>
  <si>
    <t>计划总投资：200万元
建设内容：永安管委会新建公共厕所5座并配套相关附属设施，每座建筑面积60㎡，每座40万元，投资200万元，其中，1村、2村、6村各1座，5村2座。</t>
  </si>
  <si>
    <t>社会效益：对辖区两所公共卫生间进行改造，美化卫生环境，进一步方便群众，使群众享受卫生厕所的方便，增加群众的幸福感、安全感。将带动20人参加工程建设，人均增收1万元。</t>
  </si>
  <si>
    <t>六、其他</t>
  </si>
  <si>
    <t>SCX2026-354</t>
  </si>
  <si>
    <t>莎车县2026年低氟砖茶项目（少数民族发展资金）</t>
  </si>
  <si>
    <t>困难群众饮用低氟茶</t>
  </si>
  <si>
    <t>各乡镇（街道、管委会）</t>
  </si>
  <si>
    <t>计划总投资：65.4万元（少数民族发展资金）
建设内容：按照每户2公斤，每公斤17元的标准，为全县“三类监测户”19243户79756人购买低氟砖茶（11月系统数据），共计65.4元。</t>
  </si>
  <si>
    <t>社会效益：减农户对茶叶购买的开支，同时进一步提升农民的健康指数。项目验收合格率100%；受益脱贫户数≤19243户。倡导“健康饮茶”，遏制饮茶型地氟病的蔓延。</t>
  </si>
  <si>
    <t>莎车县委统战部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</si>
</sst>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178" formatCode="0.000_ "/>
    <numFmt numFmtId="179" formatCode="0_ "/>
  </numFmts>
  <fonts count="61">
    <font>
      <sz val="11"/>
      <color indexed="8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b/>
      <sz val="11"/>
      <name val="宋体"/>
      <charset val="134"/>
    </font>
    <font>
      <b/>
      <sz val="12"/>
      <name val="仿宋"/>
      <charset val="134"/>
    </font>
    <font>
      <sz val="11"/>
      <name val="方正仿宋_GBK"/>
      <charset val="134"/>
    </font>
    <font>
      <sz val="10"/>
      <name val="宋体"/>
      <charset val="134"/>
    </font>
    <font>
      <b/>
      <sz val="22"/>
      <name val="宋体"/>
      <charset val="134"/>
      <scheme val="minor"/>
    </font>
    <font>
      <sz val="22"/>
      <name val="宋体"/>
      <charset val="134"/>
      <scheme val="minor"/>
    </font>
    <font>
      <b/>
      <sz val="9"/>
      <name val="宋体"/>
      <charset val="134"/>
    </font>
    <font>
      <sz val="12"/>
      <name val="仿宋"/>
      <charset val="134"/>
    </font>
    <font>
      <sz val="12"/>
      <name val="Times New Roman"/>
      <charset val="134"/>
    </font>
    <font>
      <b/>
      <sz val="12"/>
      <name val="宋体"/>
      <charset val="134"/>
      <scheme val="major"/>
    </font>
    <font>
      <sz val="9"/>
      <name val="宋体"/>
      <charset val="134"/>
    </font>
    <font>
      <sz val="30"/>
      <name val="宋体"/>
      <charset val="134"/>
    </font>
    <font>
      <sz val="24"/>
      <name val="宋体"/>
      <charset val="134"/>
    </font>
    <font>
      <sz val="16"/>
      <name val="宋体"/>
      <charset val="134"/>
    </font>
    <font>
      <sz val="28"/>
      <name val="宋体"/>
      <charset val="134"/>
    </font>
    <font>
      <sz val="18"/>
      <name val="宋体"/>
      <charset val="134"/>
    </font>
    <font>
      <sz val="20"/>
      <name val="方正小标宋简体"/>
      <charset val="134"/>
    </font>
    <font>
      <b/>
      <sz val="12"/>
      <name val="黑体"/>
      <charset val="134"/>
    </font>
    <font>
      <b/>
      <sz val="14"/>
      <name val="黑体"/>
      <charset val="134"/>
    </font>
    <font>
      <sz val="12"/>
      <color rgb="FF000000"/>
      <name val="仿宋"/>
      <charset val="134"/>
    </font>
    <font>
      <sz val="12"/>
      <name val="仿宋"/>
      <charset val="0"/>
    </font>
    <font>
      <sz val="12"/>
      <color rgb="FFFF0000"/>
      <name val="仿宋"/>
      <charset val="134"/>
    </font>
    <font>
      <sz val="11"/>
      <name val="仿宋"/>
      <charset val="134"/>
    </font>
    <font>
      <sz val="12"/>
      <name val="方正仿宋简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2"/>
      <name val="仿宋"/>
      <charset val="134"/>
    </font>
    <font>
      <sz val="12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43" fillId="0" borderId="0" applyFon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2" fillId="7" borderId="7" applyNumberFormat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8" borderId="8" applyNumberFormat="0" applyFon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5" fillId="0" borderId="11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7" fillId="13" borderId="10" applyNumberFormat="0" applyAlignment="0" applyProtection="0">
      <alignment vertical="center"/>
    </xf>
    <xf numFmtId="0" fontId="57" fillId="13" borderId="7" applyNumberFormat="0" applyAlignment="0" applyProtection="0">
      <alignment vertical="center"/>
    </xf>
    <xf numFmtId="0" fontId="54" fillId="21" borderId="13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0" borderId="0"/>
  </cellStyleXfs>
  <cellXfs count="1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/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2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0" fontId="22" fillId="2" borderId="0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>
      <alignment vertical="center"/>
    </xf>
    <xf numFmtId="0" fontId="24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8" fillId="0" borderId="0" xfId="0" applyFont="1" applyFill="1" applyBorder="1">
      <alignment vertical="center"/>
    </xf>
    <xf numFmtId="0" fontId="13" fillId="2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left" vertical="center" wrapText="1"/>
    </xf>
    <xf numFmtId="0" fontId="22" fillId="3" borderId="2" xfId="0" applyNumberFormat="1" applyFont="1" applyFill="1" applyBorder="1" applyAlignment="1">
      <alignment horizontal="left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 applyProtection="1">
      <alignment horizontal="center" vertical="center" wrapText="1"/>
    </xf>
    <xf numFmtId="0" fontId="22" fillId="3" borderId="2" xfId="0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 applyProtection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 applyProtection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 applyProtection="1">
      <alignment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2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33" fillId="0" borderId="2" xfId="0" applyNumberFormat="1" applyFont="1" applyFill="1" applyBorder="1" applyAlignment="1">
      <alignment vertical="center" wrapText="1"/>
    </xf>
    <xf numFmtId="10" fontId="5" fillId="0" borderId="2" xfId="0" applyNumberFormat="1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10" fontId="22" fillId="0" borderId="2" xfId="0" applyNumberFormat="1" applyFont="1" applyFill="1" applyBorder="1" applyAlignment="1">
      <alignment horizontal="left" vertical="center" wrapText="1"/>
    </xf>
    <xf numFmtId="177" fontId="22" fillId="0" borderId="2" xfId="0" applyNumberFormat="1" applyFont="1" applyFill="1" applyBorder="1" applyAlignment="1">
      <alignment horizontal="center" vertical="center" wrapText="1"/>
    </xf>
    <xf numFmtId="178" fontId="22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177" fontId="22" fillId="0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77" fontId="22" fillId="0" borderId="5" xfId="0" applyNumberFormat="1" applyFont="1" applyFill="1" applyBorder="1" applyAlignment="1">
      <alignment horizontal="center" vertical="center" wrapText="1"/>
    </xf>
    <xf numFmtId="10" fontId="22" fillId="0" borderId="4" xfId="0" applyNumberFormat="1" applyFont="1" applyFill="1" applyBorder="1" applyAlignment="1">
      <alignment horizontal="left" vertical="center" wrapText="1"/>
    </xf>
    <xf numFmtId="177" fontId="22" fillId="0" borderId="4" xfId="0" applyNumberFormat="1" applyFont="1" applyFill="1" applyBorder="1" applyAlignment="1">
      <alignment horizontal="center" vertical="center" wrapText="1"/>
    </xf>
    <xf numFmtId="10" fontId="22" fillId="0" borderId="2" xfId="0" applyNumberFormat="1" applyFont="1" applyFill="1" applyBorder="1" applyAlignment="1">
      <alignment vertical="center" wrapText="1"/>
    </xf>
    <xf numFmtId="177" fontId="22" fillId="0" borderId="2" xfId="0" applyNumberFormat="1" applyFont="1" applyFill="1" applyBorder="1" applyAlignment="1">
      <alignment vertical="center" wrapText="1"/>
    </xf>
    <xf numFmtId="0" fontId="22" fillId="0" borderId="2" xfId="0" applyNumberFormat="1" applyFont="1" applyFill="1" applyBorder="1" applyAlignment="1">
      <alignment vertical="center" wrapText="1"/>
    </xf>
    <xf numFmtId="0" fontId="36" fillId="0" borderId="2" xfId="0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9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179" fontId="22" fillId="0" borderId="2" xfId="0" applyNumberFormat="1" applyFont="1" applyFill="1" applyBorder="1" applyAlignment="1">
      <alignment vertical="center" wrapText="1"/>
    </xf>
    <xf numFmtId="176" fontId="22" fillId="0" borderId="2" xfId="0" applyNumberFormat="1" applyFont="1" applyFill="1" applyBorder="1" applyAlignment="1">
      <alignment horizontal="left" vertical="center" wrapText="1"/>
    </xf>
    <xf numFmtId="176" fontId="22" fillId="0" borderId="2" xfId="0" applyNumberFormat="1" applyFont="1" applyFill="1" applyBorder="1" applyAlignment="1">
      <alignment horizontal="center" vertical="center" wrapText="1"/>
    </xf>
    <xf numFmtId="0" fontId="37" fillId="0" borderId="2" xfId="0" applyNumberFormat="1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176" fontId="37" fillId="0" borderId="2" xfId="0" applyNumberFormat="1" applyFont="1" applyFill="1" applyBorder="1" applyAlignment="1">
      <alignment vertical="center" wrapText="1"/>
    </xf>
    <xf numFmtId="0" fontId="37" fillId="0" borderId="2" xfId="0" applyFont="1" applyFill="1" applyBorder="1" applyAlignment="1">
      <alignment vertical="center" wrapText="1"/>
    </xf>
    <xf numFmtId="176" fontId="22" fillId="0" borderId="2" xfId="0" applyNumberFormat="1" applyFont="1" applyFill="1" applyBorder="1" applyAlignment="1">
      <alignment vertical="center" wrapText="1"/>
    </xf>
    <xf numFmtId="0" fontId="37" fillId="0" borderId="2" xfId="0" applyNumberFormat="1" applyFont="1" applyFill="1" applyBorder="1" applyAlignment="1">
      <alignment vertical="center" wrapText="1"/>
    </xf>
    <xf numFmtId="0" fontId="37" fillId="0" borderId="2" xfId="0" applyFont="1" applyFill="1" applyBorder="1" applyAlignment="1">
      <alignment horizontal="left" vertical="center" wrapText="1"/>
    </xf>
    <xf numFmtId="176" fontId="37" fillId="0" borderId="2" xfId="0" applyNumberFormat="1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/>
    </xf>
    <xf numFmtId="0" fontId="22" fillId="0" borderId="2" xfId="50" applyFont="1" applyFill="1" applyBorder="1" applyAlignment="1">
      <alignment horizontal="left" vertical="center" wrapText="1"/>
    </xf>
    <xf numFmtId="0" fontId="22" fillId="0" borderId="2" xfId="50" applyFont="1" applyFill="1" applyBorder="1" applyAlignment="1">
      <alignment horizontal="center" vertical="center" wrapText="1"/>
    </xf>
    <xf numFmtId="0" fontId="37" fillId="0" borderId="2" xfId="0" applyFont="1" applyFill="1" applyBorder="1" applyAlignment="1" applyProtection="1">
      <alignment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/>
    </xf>
    <xf numFmtId="0" fontId="22" fillId="0" borderId="2" xfId="50" applyFont="1" applyFill="1" applyBorder="1" applyAlignment="1">
      <alignment vertical="center" wrapText="1"/>
    </xf>
    <xf numFmtId="0" fontId="38" fillId="0" borderId="2" xfId="0" applyFont="1" applyFill="1" applyBorder="1" applyAlignment="1">
      <alignment vertical="center" wrapText="1"/>
    </xf>
    <xf numFmtId="0" fontId="22" fillId="0" borderId="2" xfId="50" applyNumberFormat="1" applyFont="1" applyFill="1" applyBorder="1" applyAlignment="1">
      <alignment vertical="center" wrapText="1"/>
    </xf>
    <xf numFmtId="178" fontId="22" fillId="0" borderId="2" xfId="0" applyNumberFormat="1" applyFont="1" applyFill="1" applyBorder="1" applyAlignment="1">
      <alignment vertical="center" wrapText="1"/>
    </xf>
    <xf numFmtId="0" fontId="37" fillId="0" borderId="2" xfId="50" applyFont="1" applyFill="1" applyBorder="1" applyAlignment="1">
      <alignment vertical="center" wrapText="1"/>
    </xf>
    <xf numFmtId="0" fontId="37" fillId="0" borderId="2" xfId="50" applyFont="1" applyFill="1" applyBorder="1" applyAlignment="1">
      <alignment horizontal="left" vertical="center" wrapText="1"/>
    </xf>
    <xf numFmtId="0" fontId="22" fillId="0" borderId="2" xfId="0" applyFont="1" applyFill="1" applyBorder="1">
      <alignment vertical="center"/>
    </xf>
    <xf numFmtId="179" fontId="22" fillId="0" borderId="2" xfId="11" applyNumberFormat="1" applyFont="1" applyFill="1" applyBorder="1" applyAlignment="1">
      <alignment vertical="center" wrapText="1"/>
    </xf>
    <xf numFmtId="179" fontId="22" fillId="0" borderId="2" xfId="11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248</xdr:row>
      <xdr:rowOff>0</xdr:rowOff>
    </xdr:from>
    <xdr:to>
      <xdr:col>7</xdr:col>
      <xdr:colOff>92710</xdr:colOff>
      <xdr:row>248</xdr:row>
      <xdr:rowOff>223520</xdr:rowOff>
    </xdr:to>
    <xdr:pic>
      <xdr:nvPicPr>
        <xdr:cNvPr id="14898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5238877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248</xdr:row>
      <xdr:rowOff>0</xdr:rowOff>
    </xdr:from>
    <xdr:to>
      <xdr:col>8</xdr:col>
      <xdr:colOff>93345</xdr:colOff>
      <xdr:row>248</xdr:row>
      <xdr:rowOff>227965</xdr:rowOff>
    </xdr:to>
    <xdr:pic>
      <xdr:nvPicPr>
        <xdr:cNvPr id="14899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523887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248</xdr:row>
      <xdr:rowOff>0</xdr:rowOff>
    </xdr:from>
    <xdr:to>
      <xdr:col>8</xdr:col>
      <xdr:colOff>91440</xdr:colOff>
      <xdr:row>248</xdr:row>
      <xdr:rowOff>226060</xdr:rowOff>
    </xdr:to>
    <xdr:pic>
      <xdr:nvPicPr>
        <xdr:cNvPr id="14900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523887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248</xdr:row>
      <xdr:rowOff>0</xdr:rowOff>
    </xdr:from>
    <xdr:to>
      <xdr:col>8</xdr:col>
      <xdr:colOff>777875</xdr:colOff>
      <xdr:row>248</xdr:row>
      <xdr:rowOff>226695</xdr:rowOff>
    </xdr:to>
    <xdr:pic>
      <xdr:nvPicPr>
        <xdr:cNvPr id="14901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523887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248</xdr:row>
      <xdr:rowOff>0</xdr:rowOff>
    </xdr:from>
    <xdr:to>
      <xdr:col>8</xdr:col>
      <xdr:colOff>777240</xdr:colOff>
      <xdr:row>248</xdr:row>
      <xdr:rowOff>226060</xdr:rowOff>
    </xdr:to>
    <xdr:pic>
      <xdr:nvPicPr>
        <xdr:cNvPr id="14902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523887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248</xdr:row>
      <xdr:rowOff>0</xdr:rowOff>
    </xdr:from>
    <xdr:to>
      <xdr:col>8</xdr:col>
      <xdr:colOff>726440</xdr:colOff>
      <xdr:row>248</xdr:row>
      <xdr:rowOff>226695</xdr:rowOff>
    </xdr:to>
    <xdr:pic>
      <xdr:nvPicPr>
        <xdr:cNvPr id="14903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5238877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248</xdr:row>
      <xdr:rowOff>0</xdr:rowOff>
    </xdr:from>
    <xdr:to>
      <xdr:col>8</xdr:col>
      <xdr:colOff>725805</xdr:colOff>
      <xdr:row>248</xdr:row>
      <xdr:rowOff>226060</xdr:rowOff>
    </xdr:to>
    <xdr:pic>
      <xdr:nvPicPr>
        <xdr:cNvPr id="14904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5238877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248</xdr:row>
      <xdr:rowOff>0</xdr:rowOff>
    </xdr:from>
    <xdr:to>
      <xdr:col>8</xdr:col>
      <xdr:colOff>93345</xdr:colOff>
      <xdr:row>248</xdr:row>
      <xdr:rowOff>227965</xdr:rowOff>
    </xdr:to>
    <xdr:pic>
      <xdr:nvPicPr>
        <xdr:cNvPr id="14905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523887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248</xdr:row>
      <xdr:rowOff>0</xdr:rowOff>
    </xdr:from>
    <xdr:to>
      <xdr:col>8</xdr:col>
      <xdr:colOff>91440</xdr:colOff>
      <xdr:row>248</xdr:row>
      <xdr:rowOff>226060</xdr:rowOff>
    </xdr:to>
    <xdr:pic>
      <xdr:nvPicPr>
        <xdr:cNvPr id="14906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523887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248</xdr:row>
      <xdr:rowOff>0</xdr:rowOff>
    </xdr:from>
    <xdr:to>
      <xdr:col>8</xdr:col>
      <xdr:colOff>777875</xdr:colOff>
      <xdr:row>248</xdr:row>
      <xdr:rowOff>226695</xdr:rowOff>
    </xdr:to>
    <xdr:pic>
      <xdr:nvPicPr>
        <xdr:cNvPr id="14907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523887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248</xdr:row>
      <xdr:rowOff>0</xdr:rowOff>
    </xdr:from>
    <xdr:to>
      <xdr:col>8</xdr:col>
      <xdr:colOff>777240</xdr:colOff>
      <xdr:row>248</xdr:row>
      <xdr:rowOff>226060</xdr:rowOff>
    </xdr:to>
    <xdr:pic>
      <xdr:nvPicPr>
        <xdr:cNvPr id="14908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523887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248</xdr:row>
      <xdr:rowOff>0</xdr:rowOff>
    </xdr:from>
    <xdr:to>
      <xdr:col>8</xdr:col>
      <xdr:colOff>726440</xdr:colOff>
      <xdr:row>248</xdr:row>
      <xdr:rowOff>226695</xdr:rowOff>
    </xdr:to>
    <xdr:pic>
      <xdr:nvPicPr>
        <xdr:cNvPr id="14909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5238877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248</xdr:row>
      <xdr:rowOff>0</xdr:rowOff>
    </xdr:from>
    <xdr:to>
      <xdr:col>8</xdr:col>
      <xdr:colOff>725805</xdr:colOff>
      <xdr:row>248</xdr:row>
      <xdr:rowOff>226060</xdr:rowOff>
    </xdr:to>
    <xdr:pic>
      <xdr:nvPicPr>
        <xdr:cNvPr id="14910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5238877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11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12" name="Text Box 8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13" name="Text Box 8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14" name="Text Box 8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15" name="Picture 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16" name="Picture 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17" name="Picture 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18" name="Picture 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19" name="Picture 1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20" name="Picture 1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21" name="Picture 1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22" name="Picture 1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23" name="Picture 1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24" name="Picture 1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25" name="Picture 1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26" name="Picture 1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27" name="Picture 1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28" name="Picture 1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29" name="Picture 2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30" name="Picture 2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31" name="Picture 2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32" name="Picture 2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33" name="Picture 2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34" name="Picture 2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35" name="Picture 2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36" name="Picture 2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37" name="Picture 2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38" name="Picture 2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39" name="Picture 3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40" name="Picture 3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41" name="Picture 3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42" name="Picture 3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43" name="Picture 3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44" name="Picture 3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45" name="Picture 3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46" name="Picture 3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47" name="Picture 3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48" name="Picture 3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49" name="Picture 4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50" name="Picture 4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51" name="Picture 4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52" name="Picture 4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53" name="Picture 4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54" name="Picture 4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55" name="Picture 4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56" name="Picture 4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57" name="Picture 4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4958" name="Picture 4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59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60" name="Text Box 8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61" name="Text Box 8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62" name="Text Box 8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63" name="Picture 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64" name="Picture 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65" name="Picture 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66" name="Picture 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67" name="Picture 1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68" name="Picture 1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69" name="Picture 1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70" name="Picture 1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71" name="Picture 1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72" name="Picture 1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73" name="Picture 1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74" name="Picture 1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75" name="Picture 1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76" name="Picture 1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77" name="Picture 2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78" name="Picture 2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79" name="Picture 2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80" name="Picture 2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81" name="Picture 2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82" name="Picture 2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83" name="Picture 2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84" name="Picture 2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85" name="Picture 2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86" name="Picture 2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87" name="Picture 3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88" name="Picture 3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89" name="Picture 3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90" name="Picture 3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91" name="Picture 3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92" name="Picture 3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93" name="Picture 3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94" name="Picture 3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95" name="Picture 3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96" name="Picture 3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97" name="Picture 4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98" name="Picture 4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4999" name="Picture 4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000" name="Picture 4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001" name="Picture 4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002" name="Picture 4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003" name="Picture 4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004" name="Picture 4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005" name="Picture 4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006" name="Picture 4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07" name="Text Box 7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08" name="Text Box 8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09" name="Text Box 8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10" name="Text Box 8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11" name="Picture 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12" name="Picture 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13" name="Picture 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14" name="Picture 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15" name="Picture 1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16" name="Picture 1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17" name="Picture 1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18" name="Picture 1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19" name="Picture 1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20" name="Picture 1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21" name="Picture 1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22" name="Picture 1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23" name="Picture 1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24" name="Picture 1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25" name="Picture 2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26" name="Picture 2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27" name="Picture 2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28" name="Picture 2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29" name="Picture 2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30" name="Picture 2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31" name="Picture 2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32" name="Picture 2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33" name="Picture 2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34" name="Picture 2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35" name="Picture 3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36" name="Picture 3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37" name="Picture 3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38" name="Picture 3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39" name="Picture 3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40" name="Picture 3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41" name="Picture 3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42" name="Picture 3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43" name="Picture 3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44" name="Picture 3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45" name="Picture 4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46" name="Picture 4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47" name="Picture 4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48" name="Picture 4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49" name="Picture 4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50" name="Picture 4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51" name="Picture 4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52" name="Picture 4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53" name="Picture 4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054" name="Picture 4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55" name="Text Box 7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56" name="Text Box 8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57" name="Text Box 8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58" name="Text Box 8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59" name="Picture 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60" name="Picture 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61" name="Picture 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62" name="Picture 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63" name="Picture 1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64" name="Picture 1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65" name="Picture 1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66" name="Picture 1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67" name="Picture 1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68" name="Picture 1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69" name="Picture 1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70" name="Picture 1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71" name="Picture 1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72" name="Picture 1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73" name="Picture 2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74" name="Picture 2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75" name="Picture 2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76" name="Picture 2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77" name="Picture 2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78" name="Picture 2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79" name="Picture 2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80" name="Picture 2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81" name="Picture 2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82" name="Picture 2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83" name="Picture 3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84" name="Picture 3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85" name="Picture 3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86" name="Picture 3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87" name="Picture 3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88" name="Picture 3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89" name="Picture 3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90" name="Picture 3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91" name="Picture 3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92" name="Picture 3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93" name="Picture 4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94" name="Picture 4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95" name="Picture 4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96" name="Picture 4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97" name="Picture 4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98" name="Picture 4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099" name="Picture 4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100" name="Picture 4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101" name="Picture 4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102" name="Picture 4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03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04" name="Text Box 8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05" name="Text Box 8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06" name="Text Box 8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07" name="Picture 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08" name="Picture 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09" name="Picture 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10" name="Picture 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11" name="Picture 1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12" name="Picture 1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13" name="Picture 1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14" name="Picture 1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15" name="Picture 1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16" name="Picture 1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17" name="Picture 1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18" name="Picture 1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19" name="Picture 1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20" name="Picture 1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21" name="Picture 2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22" name="Picture 2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23" name="Picture 2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24" name="Picture 2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25" name="Picture 2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26" name="Picture 2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27" name="Picture 2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28" name="Picture 2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29" name="Picture 2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30" name="Picture 2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31" name="Picture 3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32" name="Picture 3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33" name="Picture 3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34" name="Picture 3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35" name="Picture 3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36" name="Picture 3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37" name="Picture 3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38" name="Picture 3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39" name="Picture 3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40" name="Picture 3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41" name="Picture 4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42" name="Picture 4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43" name="Picture 4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44" name="Picture 4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45" name="Picture 4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46" name="Picture 4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47" name="Picture 4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48" name="Picture 4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49" name="Picture 4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150" name="Picture 4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51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52" name="Text Box 8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53" name="Text Box 8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54" name="Text Box 8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55" name="Picture 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56" name="Picture 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57" name="Picture 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58" name="Picture 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59" name="Picture 1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60" name="Picture 1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61" name="Picture 1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62" name="Picture 1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63" name="Picture 1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64" name="Picture 1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65" name="Picture 1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66" name="Picture 1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67" name="Picture 1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68" name="Picture 1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69" name="Picture 2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70" name="Picture 2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71" name="Picture 2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72" name="Picture 2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73" name="Picture 2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74" name="Picture 2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75" name="Picture 2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76" name="Picture 2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77" name="Picture 2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78" name="Picture 2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79" name="Picture 3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80" name="Picture 3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81" name="Picture 3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82" name="Picture 3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83" name="Picture 3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84" name="Picture 3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85" name="Picture 3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86" name="Picture 3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87" name="Picture 3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88" name="Picture 3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89" name="Picture 4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90" name="Picture 4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91" name="Picture 4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92" name="Picture 4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93" name="Picture 4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94" name="Picture 4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95" name="Picture 4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96" name="Picture 4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97" name="Picture 4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198" name="Picture 4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199" name="Text Box 7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00" name="Text Box 8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01" name="Text Box 8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02" name="Text Box 8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03" name="Picture 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04" name="Picture 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05" name="Picture 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06" name="Picture 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07" name="Picture 1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08" name="Picture 1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09" name="Picture 1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10" name="Picture 1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11" name="Picture 1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12" name="Picture 1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13" name="Picture 1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14" name="Picture 1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15" name="Picture 1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16" name="Picture 1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17" name="Picture 2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18" name="Picture 2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19" name="Picture 2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20" name="Picture 2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21" name="Picture 2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22" name="Picture 2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23" name="Picture 2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24" name="Picture 2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25" name="Picture 2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26" name="Picture 2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27" name="Picture 3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28" name="Picture 3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29" name="Picture 3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30" name="Picture 3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31" name="Picture 3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32" name="Picture 3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33" name="Picture 3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34" name="Picture 3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35" name="Picture 3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36" name="Picture 3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37" name="Picture 4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38" name="Picture 4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39" name="Picture 4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40" name="Picture 4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41" name="Picture 4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42" name="Picture 4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43" name="Picture 4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44" name="Picture 4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45" name="Picture 4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246" name="Picture 4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47" name="Text Box 7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48" name="Text Box 8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49" name="Text Box 8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50" name="Text Box 8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51" name="Picture 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52" name="Picture 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53" name="Picture 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54" name="Picture 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55" name="Picture 1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56" name="Picture 1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57" name="Picture 1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58" name="Picture 1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59" name="Picture 1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60" name="Picture 1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61" name="Picture 1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62" name="Picture 1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63" name="Picture 1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64" name="Picture 1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65" name="Picture 2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66" name="Picture 2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67" name="Picture 2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68" name="Picture 2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69" name="Picture 2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70" name="Picture 2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71" name="Picture 2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72" name="Picture 2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73" name="Picture 2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74" name="Picture 2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75" name="Picture 3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76" name="Picture 3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77" name="Picture 3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78" name="Picture 3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79" name="Picture 3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80" name="Picture 3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81" name="Picture 3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82" name="Picture 3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83" name="Picture 3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84" name="Picture 3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85" name="Picture 4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86" name="Picture 4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87" name="Picture 4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88" name="Picture 4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89" name="Picture 4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90" name="Picture 4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91" name="Picture 4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92" name="Picture 4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93" name="Picture 4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294" name="Picture 4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295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296" name="Text Box 8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297" name="Text Box 8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298" name="Text Box 8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299" name="Picture 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00" name="Picture 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01" name="Picture 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02" name="Picture 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03" name="Picture 1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04" name="Picture 1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05" name="Picture 1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06" name="Picture 1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07" name="Picture 1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08" name="Picture 1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09" name="Picture 1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10" name="Picture 1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11" name="Picture 1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12" name="Picture 1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13" name="Picture 2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14" name="Picture 2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15" name="Picture 2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16" name="Picture 2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17" name="Picture 2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18" name="Picture 2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19" name="Picture 2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20" name="Picture 2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21" name="Picture 2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22" name="Picture 2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23" name="Picture 3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24" name="Picture 3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25" name="Picture 3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26" name="Picture 3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27" name="Picture 3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28" name="Picture 3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29" name="Picture 3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30" name="Picture 3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31" name="Picture 3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32" name="Picture 3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33" name="Picture 4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34" name="Picture 4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35" name="Picture 4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36" name="Picture 4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37" name="Picture 4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38" name="Picture 4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39" name="Picture 4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40" name="Picture 4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41" name="Picture 4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342" name="Picture 4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43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44" name="Text Box 8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45" name="Text Box 8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46" name="Text Box 8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47" name="Picture 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48" name="Picture 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49" name="Picture 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50" name="Picture 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51" name="Picture 1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52" name="Picture 1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53" name="Picture 1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54" name="Picture 1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55" name="Picture 1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56" name="Picture 1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57" name="Picture 1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58" name="Picture 1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59" name="Picture 1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60" name="Picture 1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61" name="Picture 2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62" name="Picture 2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63" name="Picture 2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64" name="Picture 2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65" name="Picture 2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66" name="Picture 2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67" name="Picture 2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68" name="Picture 2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69" name="Picture 2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70" name="Picture 2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71" name="Picture 3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72" name="Picture 3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73" name="Picture 3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74" name="Picture 3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75" name="Picture 3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76" name="Picture 3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77" name="Picture 3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78" name="Picture 3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79" name="Picture 3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80" name="Picture 3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81" name="Picture 40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82" name="Picture 41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83" name="Picture 42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84" name="Picture 43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85" name="Picture 44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86" name="Picture 45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87" name="Picture 46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88" name="Picture 47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89" name="Picture 48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390" name="Text Box 7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391" name="Text Box 8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392" name="Text Box 8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393" name="Text Box 8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394" name="Picture 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395" name="Picture 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396" name="Picture 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397" name="Picture 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398" name="Picture 1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399" name="Picture 1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00" name="Picture 1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01" name="Picture 1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02" name="Picture 1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03" name="Picture 1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04" name="Picture 1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05" name="Picture 1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06" name="Picture 1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07" name="Picture 1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08" name="Picture 2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09" name="Picture 2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10" name="Picture 2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11" name="Picture 2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12" name="Picture 2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13" name="Picture 2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14" name="Picture 2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15" name="Picture 2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16" name="Picture 2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17" name="Picture 2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18" name="Picture 3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19" name="Picture 3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20" name="Picture 3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21" name="Picture 3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22" name="Picture 3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23" name="Picture 3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24" name="Picture 3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25" name="Picture 3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26" name="Picture 3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27" name="Picture 3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28" name="Picture 4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29" name="Picture 4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30" name="Picture 4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31" name="Picture 4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32" name="Picture 4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33" name="Picture 4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34" name="Picture 4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35" name="Picture 4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36" name="Picture 4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701675</xdr:colOff>
      <xdr:row>54</xdr:row>
      <xdr:rowOff>226695</xdr:rowOff>
    </xdr:to>
    <xdr:pic>
      <xdr:nvPicPr>
        <xdr:cNvPr id="15437" name="Picture 4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38" name="Text Box 7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39" name="Text Box 8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40" name="Text Box 8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41" name="Text Box 8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42" name="Picture 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43" name="Picture 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44" name="Picture 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45" name="Picture 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46" name="Picture 1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47" name="Picture 1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48" name="Picture 1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49" name="Picture 1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50" name="Picture 1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51" name="Picture 1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52" name="Picture 1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53" name="Picture 1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54" name="Picture 1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55" name="Picture 1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56" name="Picture 2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57" name="Picture 2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58" name="Picture 2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59" name="Picture 2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60" name="Picture 2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61" name="Picture 2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62" name="Picture 2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63" name="Picture 2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64" name="Picture 2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65" name="Picture 2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66" name="Picture 3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67" name="Picture 3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68" name="Picture 3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69" name="Picture 3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70" name="Picture 3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71" name="Picture 3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72" name="Picture 3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73" name="Picture 3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74" name="Picture 3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75" name="Picture 3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76" name="Picture 40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77" name="Picture 41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78" name="Picture 42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79" name="Picture 43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80" name="Picture 44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81" name="Picture 45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82" name="Picture 46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83" name="Picture 47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84" name="Picture 48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54</xdr:row>
      <xdr:rowOff>0</xdr:rowOff>
    </xdr:from>
    <xdr:to>
      <xdr:col>8</xdr:col>
      <xdr:colOff>701040</xdr:colOff>
      <xdr:row>54</xdr:row>
      <xdr:rowOff>226060</xdr:rowOff>
    </xdr:to>
    <xdr:pic>
      <xdr:nvPicPr>
        <xdr:cNvPr id="15485" name="Picture 49"/>
        <xdr:cNvPicPr/>
      </xdr:nvPicPr>
      <xdr:blipFill>
        <a:blip r:embed="rId1" r:link="rId2"/>
        <a:stretch>
          <a:fillRect/>
        </a:stretch>
      </xdr:blipFill>
      <xdr:spPr>
        <a:xfrm>
          <a:off x="77946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</xdr:row>
      <xdr:rowOff>0</xdr:rowOff>
    </xdr:from>
    <xdr:to>
      <xdr:col>8</xdr:col>
      <xdr:colOff>93345</xdr:colOff>
      <xdr:row>216</xdr:row>
      <xdr:rowOff>227965</xdr:rowOff>
    </xdr:to>
    <xdr:pic>
      <xdr:nvPicPr>
        <xdr:cNvPr id="2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4547235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</xdr:row>
      <xdr:rowOff>0</xdr:rowOff>
    </xdr:from>
    <xdr:to>
      <xdr:col>8</xdr:col>
      <xdr:colOff>91440</xdr:colOff>
      <xdr:row>216</xdr:row>
      <xdr:rowOff>226060</xdr:rowOff>
    </xdr:to>
    <xdr:pic>
      <xdr:nvPicPr>
        <xdr:cNvPr id="3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4547235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216</xdr:row>
      <xdr:rowOff>0</xdr:rowOff>
    </xdr:from>
    <xdr:to>
      <xdr:col>8</xdr:col>
      <xdr:colOff>709295</xdr:colOff>
      <xdr:row>216</xdr:row>
      <xdr:rowOff>226695</xdr:rowOff>
    </xdr:to>
    <xdr:pic>
      <xdr:nvPicPr>
        <xdr:cNvPr id="4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4547235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216</xdr:row>
      <xdr:rowOff>0</xdr:rowOff>
    </xdr:from>
    <xdr:to>
      <xdr:col>8</xdr:col>
      <xdr:colOff>708660</xdr:colOff>
      <xdr:row>216</xdr:row>
      <xdr:rowOff>226060</xdr:rowOff>
    </xdr:to>
    <xdr:pic>
      <xdr:nvPicPr>
        <xdr:cNvPr id="5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4547235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</xdr:row>
      <xdr:rowOff>0</xdr:rowOff>
    </xdr:from>
    <xdr:to>
      <xdr:col>8</xdr:col>
      <xdr:colOff>93345</xdr:colOff>
      <xdr:row>216</xdr:row>
      <xdr:rowOff>227965</xdr:rowOff>
    </xdr:to>
    <xdr:pic>
      <xdr:nvPicPr>
        <xdr:cNvPr id="6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4547235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</xdr:row>
      <xdr:rowOff>0</xdr:rowOff>
    </xdr:from>
    <xdr:to>
      <xdr:col>8</xdr:col>
      <xdr:colOff>91440</xdr:colOff>
      <xdr:row>216</xdr:row>
      <xdr:rowOff>226060</xdr:rowOff>
    </xdr:to>
    <xdr:pic>
      <xdr:nvPicPr>
        <xdr:cNvPr id="7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4547235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216</xdr:row>
      <xdr:rowOff>0</xdr:rowOff>
    </xdr:from>
    <xdr:to>
      <xdr:col>8</xdr:col>
      <xdr:colOff>701675</xdr:colOff>
      <xdr:row>216</xdr:row>
      <xdr:rowOff>226695</xdr:rowOff>
    </xdr:to>
    <xdr:pic>
      <xdr:nvPicPr>
        <xdr:cNvPr id="8" name="Text Box 79"/>
        <xdr:cNvPicPr/>
      </xdr:nvPicPr>
      <xdr:blipFill>
        <a:blip r:embed="rId1" r:link="rId2"/>
        <a:stretch>
          <a:fillRect/>
        </a:stretch>
      </xdr:blipFill>
      <xdr:spPr>
        <a:xfrm>
          <a:off x="7794625" y="4547235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216</xdr:row>
      <xdr:rowOff>0</xdr:rowOff>
    </xdr:from>
    <xdr:to>
      <xdr:col>8</xdr:col>
      <xdr:colOff>701040</xdr:colOff>
      <xdr:row>216</xdr:row>
      <xdr:rowOff>226060</xdr:rowOff>
    </xdr:to>
    <xdr:pic>
      <xdr:nvPicPr>
        <xdr:cNvPr id="9" name="Text Box 79"/>
        <xdr:cNvPicPr/>
      </xdr:nvPicPr>
      <xdr:blipFill>
        <a:blip r:embed="rId1" r:link="rId2"/>
        <a:stretch>
          <a:fillRect/>
        </a:stretch>
      </xdr:blipFill>
      <xdr:spPr>
        <a:xfrm>
          <a:off x="7794625" y="4547235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92710</xdr:colOff>
      <xdr:row>54</xdr:row>
      <xdr:rowOff>226695</xdr:rowOff>
    </xdr:to>
    <xdr:pic>
      <xdr:nvPicPr>
        <xdr:cNvPr id="1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961517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1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2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777875</xdr:colOff>
      <xdr:row>54</xdr:row>
      <xdr:rowOff>226695</xdr:rowOff>
    </xdr:to>
    <xdr:pic>
      <xdr:nvPicPr>
        <xdr:cNvPr id="13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777240</xdr:colOff>
      <xdr:row>54</xdr:row>
      <xdr:rowOff>226060</xdr:rowOff>
    </xdr:to>
    <xdr:pic>
      <xdr:nvPicPr>
        <xdr:cNvPr id="14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726440</xdr:colOff>
      <xdr:row>54</xdr:row>
      <xdr:rowOff>226695</xdr:rowOff>
    </xdr:to>
    <xdr:pic>
      <xdr:nvPicPr>
        <xdr:cNvPr id="15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725805</xdr:colOff>
      <xdr:row>54</xdr:row>
      <xdr:rowOff>226060</xdr:rowOff>
    </xdr:to>
    <xdr:pic>
      <xdr:nvPicPr>
        <xdr:cNvPr id="16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93345</xdr:colOff>
      <xdr:row>54</xdr:row>
      <xdr:rowOff>227965</xdr:rowOff>
    </xdr:to>
    <xdr:pic>
      <xdr:nvPicPr>
        <xdr:cNvPr id="17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91440</xdr:colOff>
      <xdr:row>54</xdr:row>
      <xdr:rowOff>226060</xdr:rowOff>
    </xdr:to>
    <xdr:pic>
      <xdr:nvPicPr>
        <xdr:cNvPr id="18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568325</xdr:colOff>
      <xdr:row>54</xdr:row>
      <xdr:rowOff>226695</xdr:rowOff>
    </xdr:to>
    <xdr:pic>
      <xdr:nvPicPr>
        <xdr:cNvPr id="19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567690</xdr:colOff>
      <xdr:row>54</xdr:row>
      <xdr:rowOff>226060</xdr:rowOff>
    </xdr:to>
    <xdr:pic>
      <xdr:nvPicPr>
        <xdr:cNvPr id="20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569595</xdr:colOff>
      <xdr:row>54</xdr:row>
      <xdr:rowOff>223520</xdr:rowOff>
    </xdr:to>
    <xdr:pic>
      <xdr:nvPicPr>
        <xdr:cNvPr id="21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92710</xdr:colOff>
      <xdr:row>54</xdr:row>
      <xdr:rowOff>223520</xdr:rowOff>
    </xdr:to>
    <xdr:pic>
      <xdr:nvPicPr>
        <xdr:cNvPr id="22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961517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92710</xdr:colOff>
      <xdr:row>54</xdr:row>
      <xdr:rowOff>223520</xdr:rowOff>
    </xdr:to>
    <xdr:pic>
      <xdr:nvPicPr>
        <xdr:cNvPr id="23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961517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24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25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777875</xdr:colOff>
      <xdr:row>54</xdr:row>
      <xdr:rowOff>226695</xdr:rowOff>
    </xdr:to>
    <xdr:pic>
      <xdr:nvPicPr>
        <xdr:cNvPr id="26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777240</xdr:colOff>
      <xdr:row>54</xdr:row>
      <xdr:rowOff>226060</xdr:rowOff>
    </xdr:to>
    <xdr:pic>
      <xdr:nvPicPr>
        <xdr:cNvPr id="27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726440</xdr:colOff>
      <xdr:row>54</xdr:row>
      <xdr:rowOff>226695</xdr:rowOff>
    </xdr:to>
    <xdr:pic>
      <xdr:nvPicPr>
        <xdr:cNvPr id="28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725805</xdr:colOff>
      <xdr:row>54</xdr:row>
      <xdr:rowOff>226060</xdr:rowOff>
    </xdr:to>
    <xdr:pic>
      <xdr:nvPicPr>
        <xdr:cNvPr id="29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30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31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777875</xdr:colOff>
      <xdr:row>54</xdr:row>
      <xdr:rowOff>226695</xdr:rowOff>
    </xdr:to>
    <xdr:pic>
      <xdr:nvPicPr>
        <xdr:cNvPr id="32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777240</xdr:colOff>
      <xdr:row>54</xdr:row>
      <xdr:rowOff>226060</xdr:rowOff>
    </xdr:to>
    <xdr:pic>
      <xdr:nvPicPr>
        <xdr:cNvPr id="33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726440</xdr:colOff>
      <xdr:row>54</xdr:row>
      <xdr:rowOff>226695</xdr:rowOff>
    </xdr:to>
    <xdr:pic>
      <xdr:nvPicPr>
        <xdr:cNvPr id="34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725805</xdr:colOff>
      <xdr:row>54</xdr:row>
      <xdr:rowOff>226060</xdr:rowOff>
    </xdr:to>
    <xdr:pic>
      <xdr:nvPicPr>
        <xdr:cNvPr id="35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92710</xdr:colOff>
      <xdr:row>54</xdr:row>
      <xdr:rowOff>226695</xdr:rowOff>
    </xdr:to>
    <xdr:pic>
      <xdr:nvPicPr>
        <xdr:cNvPr id="3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961517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37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38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777875</xdr:colOff>
      <xdr:row>54</xdr:row>
      <xdr:rowOff>226695</xdr:rowOff>
    </xdr:to>
    <xdr:pic>
      <xdr:nvPicPr>
        <xdr:cNvPr id="39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777240</xdr:colOff>
      <xdr:row>54</xdr:row>
      <xdr:rowOff>226060</xdr:rowOff>
    </xdr:to>
    <xdr:pic>
      <xdr:nvPicPr>
        <xdr:cNvPr id="40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726440</xdr:colOff>
      <xdr:row>54</xdr:row>
      <xdr:rowOff>226695</xdr:rowOff>
    </xdr:to>
    <xdr:pic>
      <xdr:nvPicPr>
        <xdr:cNvPr id="41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725805</xdr:colOff>
      <xdr:row>54</xdr:row>
      <xdr:rowOff>226060</xdr:rowOff>
    </xdr:to>
    <xdr:pic>
      <xdr:nvPicPr>
        <xdr:cNvPr id="42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93345</xdr:colOff>
      <xdr:row>54</xdr:row>
      <xdr:rowOff>227965</xdr:rowOff>
    </xdr:to>
    <xdr:pic>
      <xdr:nvPicPr>
        <xdr:cNvPr id="43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91440</xdr:colOff>
      <xdr:row>54</xdr:row>
      <xdr:rowOff>226060</xdr:rowOff>
    </xdr:to>
    <xdr:pic>
      <xdr:nvPicPr>
        <xdr:cNvPr id="44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568325</xdr:colOff>
      <xdr:row>54</xdr:row>
      <xdr:rowOff>226695</xdr:rowOff>
    </xdr:to>
    <xdr:pic>
      <xdr:nvPicPr>
        <xdr:cNvPr id="45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567690</xdr:colOff>
      <xdr:row>54</xdr:row>
      <xdr:rowOff>226060</xdr:rowOff>
    </xdr:to>
    <xdr:pic>
      <xdr:nvPicPr>
        <xdr:cNvPr id="46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569595</xdr:colOff>
      <xdr:row>54</xdr:row>
      <xdr:rowOff>223520</xdr:rowOff>
    </xdr:to>
    <xdr:pic>
      <xdr:nvPicPr>
        <xdr:cNvPr id="47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92710</xdr:colOff>
      <xdr:row>54</xdr:row>
      <xdr:rowOff>223520</xdr:rowOff>
    </xdr:to>
    <xdr:pic>
      <xdr:nvPicPr>
        <xdr:cNvPr id="48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961517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92710</xdr:colOff>
      <xdr:row>54</xdr:row>
      <xdr:rowOff>226695</xdr:rowOff>
    </xdr:to>
    <xdr:pic>
      <xdr:nvPicPr>
        <xdr:cNvPr id="49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961517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93345</xdr:colOff>
      <xdr:row>54</xdr:row>
      <xdr:rowOff>227965</xdr:rowOff>
    </xdr:to>
    <xdr:pic>
      <xdr:nvPicPr>
        <xdr:cNvPr id="50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91440</xdr:colOff>
      <xdr:row>54</xdr:row>
      <xdr:rowOff>226060</xdr:rowOff>
    </xdr:to>
    <xdr:pic>
      <xdr:nvPicPr>
        <xdr:cNvPr id="51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568325</xdr:colOff>
      <xdr:row>54</xdr:row>
      <xdr:rowOff>226695</xdr:rowOff>
    </xdr:to>
    <xdr:pic>
      <xdr:nvPicPr>
        <xdr:cNvPr id="52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567690</xdr:colOff>
      <xdr:row>54</xdr:row>
      <xdr:rowOff>226060</xdr:rowOff>
    </xdr:to>
    <xdr:pic>
      <xdr:nvPicPr>
        <xdr:cNvPr id="53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569595</xdr:colOff>
      <xdr:row>54</xdr:row>
      <xdr:rowOff>223520</xdr:rowOff>
    </xdr:to>
    <xdr:pic>
      <xdr:nvPicPr>
        <xdr:cNvPr id="54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55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56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777875</xdr:colOff>
      <xdr:row>54</xdr:row>
      <xdr:rowOff>226695</xdr:rowOff>
    </xdr:to>
    <xdr:pic>
      <xdr:nvPicPr>
        <xdr:cNvPr id="57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777240</xdr:colOff>
      <xdr:row>54</xdr:row>
      <xdr:rowOff>226060</xdr:rowOff>
    </xdr:to>
    <xdr:pic>
      <xdr:nvPicPr>
        <xdr:cNvPr id="58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726440</xdr:colOff>
      <xdr:row>54</xdr:row>
      <xdr:rowOff>226695</xdr:rowOff>
    </xdr:to>
    <xdr:pic>
      <xdr:nvPicPr>
        <xdr:cNvPr id="59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725805</xdr:colOff>
      <xdr:row>54</xdr:row>
      <xdr:rowOff>226060</xdr:rowOff>
    </xdr:to>
    <xdr:pic>
      <xdr:nvPicPr>
        <xdr:cNvPr id="60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92710</xdr:colOff>
      <xdr:row>54</xdr:row>
      <xdr:rowOff>226695</xdr:rowOff>
    </xdr:to>
    <xdr:pic>
      <xdr:nvPicPr>
        <xdr:cNvPr id="61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961517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93345</xdr:colOff>
      <xdr:row>54</xdr:row>
      <xdr:rowOff>227965</xdr:rowOff>
    </xdr:to>
    <xdr:pic>
      <xdr:nvPicPr>
        <xdr:cNvPr id="62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91440</xdr:colOff>
      <xdr:row>54</xdr:row>
      <xdr:rowOff>226060</xdr:rowOff>
    </xdr:to>
    <xdr:pic>
      <xdr:nvPicPr>
        <xdr:cNvPr id="63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568325</xdr:colOff>
      <xdr:row>54</xdr:row>
      <xdr:rowOff>226695</xdr:rowOff>
    </xdr:to>
    <xdr:pic>
      <xdr:nvPicPr>
        <xdr:cNvPr id="64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567690</xdr:colOff>
      <xdr:row>54</xdr:row>
      <xdr:rowOff>226060</xdr:rowOff>
    </xdr:to>
    <xdr:pic>
      <xdr:nvPicPr>
        <xdr:cNvPr id="65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569595</xdr:colOff>
      <xdr:row>54</xdr:row>
      <xdr:rowOff>223520</xdr:rowOff>
    </xdr:to>
    <xdr:pic>
      <xdr:nvPicPr>
        <xdr:cNvPr id="66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67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68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777875</xdr:colOff>
      <xdr:row>54</xdr:row>
      <xdr:rowOff>226695</xdr:rowOff>
    </xdr:to>
    <xdr:pic>
      <xdr:nvPicPr>
        <xdr:cNvPr id="69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777240</xdr:colOff>
      <xdr:row>54</xdr:row>
      <xdr:rowOff>226060</xdr:rowOff>
    </xdr:to>
    <xdr:pic>
      <xdr:nvPicPr>
        <xdr:cNvPr id="70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726440</xdr:colOff>
      <xdr:row>54</xdr:row>
      <xdr:rowOff>226695</xdr:rowOff>
    </xdr:to>
    <xdr:pic>
      <xdr:nvPicPr>
        <xdr:cNvPr id="71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725805</xdr:colOff>
      <xdr:row>54</xdr:row>
      <xdr:rowOff>226060</xdr:rowOff>
    </xdr:to>
    <xdr:pic>
      <xdr:nvPicPr>
        <xdr:cNvPr id="72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92710</xdr:colOff>
      <xdr:row>54</xdr:row>
      <xdr:rowOff>226695</xdr:rowOff>
    </xdr:to>
    <xdr:pic>
      <xdr:nvPicPr>
        <xdr:cNvPr id="73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961517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93345</xdr:colOff>
      <xdr:row>54</xdr:row>
      <xdr:rowOff>227965</xdr:rowOff>
    </xdr:to>
    <xdr:pic>
      <xdr:nvPicPr>
        <xdr:cNvPr id="74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91440</xdr:colOff>
      <xdr:row>54</xdr:row>
      <xdr:rowOff>226060</xdr:rowOff>
    </xdr:to>
    <xdr:pic>
      <xdr:nvPicPr>
        <xdr:cNvPr id="75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568325</xdr:colOff>
      <xdr:row>54</xdr:row>
      <xdr:rowOff>226695</xdr:rowOff>
    </xdr:to>
    <xdr:pic>
      <xdr:nvPicPr>
        <xdr:cNvPr id="76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567690</xdr:colOff>
      <xdr:row>54</xdr:row>
      <xdr:rowOff>226060</xdr:rowOff>
    </xdr:to>
    <xdr:pic>
      <xdr:nvPicPr>
        <xdr:cNvPr id="77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569595</xdr:colOff>
      <xdr:row>54</xdr:row>
      <xdr:rowOff>223520</xdr:rowOff>
    </xdr:to>
    <xdr:pic>
      <xdr:nvPicPr>
        <xdr:cNvPr id="78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79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80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777875</xdr:colOff>
      <xdr:row>54</xdr:row>
      <xdr:rowOff>226695</xdr:rowOff>
    </xdr:to>
    <xdr:pic>
      <xdr:nvPicPr>
        <xdr:cNvPr id="81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777240</xdr:colOff>
      <xdr:row>54</xdr:row>
      <xdr:rowOff>226060</xdr:rowOff>
    </xdr:to>
    <xdr:pic>
      <xdr:nvPicPr>
        <xdr:cNvPr id="82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726440</xdr:colOff>
      <xdr:row>54</xdr:row>
      <xdr:rowOff>226695</xdr:rowOff>
    </xdr:to>
    <xdr:pic>
      <xdr:nvPicPr>
        <xdr:cNvPr id="83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725805</xdr:colOff>
      <xdr:row>54</xdr:row>
      <xdr:rowOff>226060</xdr:rowOff>
    </xdr:to>
    <xdr:pic>
      <xdr:nvPicPr>
        <xdr:cNvPr id="84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92710</xdr:colOff>
      <xdr:row>54</xdr:row>
      <xdr:rowOff>223520</xdr:rowOff>
    </xdr:to>
    <xdr:pic>
      <xdr:nvPicPr>
        <xdr:cNvPr id="85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961517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86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87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777875</xdr:colOff>
      <xdr:row>54</xdr:row>
      <xdr:rowOff>226695</xdr:rowOff>
    </xdr:to>
    <xdr:pic>
      <xdr:nvPicPr>
        <xdr:cNvPr id="88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777240</xdr:colOff>
      <xdr:row>54</xdr:row>
      <xdr:rowOff>226060</xdr:rowOff>
    </xdr:to>
    <xdr:pic>
      <xdr:nvPicPr>
        <xdr:cNvPr id="89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726440</xdr:colOff>
      <xdr:row>54</xdr:row>
      <xdr:rowOff>226695</xdr:rowOff>
    </xdr:to>
    <xdr:pic>
      <xdr:nvPicPr>
        <xdr:cNvPr id="90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725805</xdr:colOff>
      <xdr:row>54</xdr:row>
      <xdr:rowOff>226060</xdr:rowOff>
    </xdr:to>
    <xdr:pic>
      <xdr:nvPicPr>
        <xdr:cNvPr id="91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92710</xdr:colOff>
      <xdr:row>54</xdr:row>
      <xdr:rowOff>226695</xdr:rowOff>
    </xdr:to>
    <xdr:pic>
      <xdr:nvPicPr>
        <xdr:cNvPr id="9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961517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93345</xdr:colOff>
      <xdr:row>54</xdr:row>
      <xdr:rowOff>227965</xdr:rowOff>
    </xdr:to>
    <xdr:pic>
      <xdr:nvPicPr>
        <xdr:cNvPr id="93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91440</xdr:colOff>
      <xdr:row>54</xdr:row>
      <xdr:rowOff>226060</xdr:rowOff>
    </xdr:to>
    <xdr:pic>
      <xdr:nvPicPr>
        <xdr:cNvPr id="94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568325</xdr:colOff>
      <xdr:row>54</xdr:row>
      <xdr:rowOff>226695</xdr:rowOff>
    </xdr:to>
    <xdr:pic>
      <xdr:nvPicPr>
        <xdr:cNvPr id="95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567690</xdr:colOff>
      <xdr:row>54</xdr:row>
      <xdr:rowOff>226060</xdr:rowOff>
    </xdr:to>
    <xdr:pic>
      <xdr:nvPicPr>
        <xdr:cNvPr id="96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569595</xdr:colOff>
      <xdr:row>54</xdr:row>
      <xdr:rowOff>223520</xdr:rowOff>
    </xdr:to>
    <xdr:pic>
      <xdr:nvPicPr>
        <xdr:cNvPr id="97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92710</xdr:colOff>
      <xdr:row>54</xdr:row>
      <xdr:rowOff>226695</xdr:rowOff>
    </xdr:to>
    <xdr:pic>
      <xdr:nvPicPr>
        <xdr:cNvPr id="9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961517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93345</xdr:colOff>
      <xdr:row>54</xdr:row>
      <xdr:rowOff>227965</xdr:rowOff>
    </xdr:to>
    <xdr:pic>
      <xdr:nvPicPr>
        <xdr:cNvPr id="99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91440</xdr:colOff>
      <xdr:row>54</xdr:row>
      <xdr:rowOff>226060</xdr:rowOff>
    </xdr:to>
    <xdr:pic>
      <xdr:nvPicPr>
        <xdr:cNvPr id="100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568325</xdr:colOff>
      <xdr:row>54</xdr:row>
      <xdr:rowOff>226695</xdr:rowOff>
    </xdr:to>
    <xdr:pic>
      <xdr:nvPicPr>
        <xdr:cNvPr id="101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567690</xdr:colOff>
      <xdr:row>54</xdr:row>
      <xdr:rowOff>226060</xdr:rowOff>
    </xdr:to>
    <xdr:pic>
      <xdr:nvPicPr>
        <xdr:cNvPr id="102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569595</xdr:colOff>
      <xdr:row>54</xdr:row>
      <xdr:rowOff>223520</xdr:rowOff>
    </xdr:to>
    <xdr:pic>
      <xdr:nvPicPr>
        <xdr:cNvPr id="103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92710</xdr:colOff>
      <xdr:row>54</xdr:row>
      <xdr:rowOff>223520</xdr:rowOff>
    </xdr:to>
    <xdr:pic>
      <xdr:nvPicPr>
        <xdr:cNvPr id="104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961517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05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06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777875</xdr:colOff>
      <xdr:row>54</xdr:row>
      <xdr:rowOff>226695</xdr:rowOff>
    </xdr:to>
    <xdr:pic>
      <xdr:nvPicPr>
        <xdr:cNvPr id="107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777240</xdr:colOff>
      <xdr:row>54</xdr:row>
      <xdr:rowOff>226060</xdr:rowOff>
    </xdr:to>
    <xdr:pic>
      <xdr:nvPicPr>
        <xdr:cNvPr id="108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726440</xdr:colOff>
      <xdr:row>54</xdr:row>
      <xdr:rowOff>226695</xdr:rowOff>
    </xdr:to>
    <xdr:pic>
      <xdr:nvPicPr>
        <xdr:cNvPr id="109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725805</xdr:colOff>
      <xdr:row>54</xdr:row>
      <xdr:rowOff>226060</xdr:rowOff>
    </xdr:to>
    <xdr:pic>
      <xdr:nvPicPr>
        <xdr:cNvPr id="110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92710</xdr:colOff>
      <xdr:row>54</xdr:row>
      <xdr:rowOff>226695</xdr:rowOff>
    </xdr:to>
    <xdr:pic>
      <xdr:nvPicPr>
        <xdr:cNvPr id="111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961517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93345</xdr:colOff>
      <xdr:row>54</xdr:row>
      <xdr:rowOff>227965</xdr:rowOff>
    </xdr:to>
    <xdr:pic>
      <xdr:nvPicPr>
        <xdr:cNvPr id="112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91440</xdr:colOff>
      <xdr:row>54</xdr:row>
      <xdr:rowOff>226060</xdr:rowOff>
    </xdr:to>
    <xdr:pic>
      <xdr:nvPicPr>
        <xdr:cNvPr id="113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568325</xdr:colOff>
      <xdr:row>54</xdr:row>
      <xdr:rowOff>226695</xdr:rowOff>
    </xdr:to>
    <xdr:pic>
      <xdr:nvPicPr>
        <xdr:cNvPr id="114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567690</xdr:colOff>
      <xdr:row>54</xdr:row>
      <xdr:rowOff>226060</xdr:rowOff>
    </xdr:to>
    <xdr:pic>
      <xdr:nvPicPr>
        <xdr:cNvPr id="115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569595</xdr:colOff>
      <xdr:row>54</xdr:row>
      <xdr:rowOff>223520</xdr:rowOff>
    </xdr:to>
    <xdr:pic>
      <xdr:nvPicPr>
        <xdr:cNvPr id="116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92710</xdr:colOff>
      <xdr:row>54</xdr:row>
      <xdr:rowOff>226695</xdr:rowOff>
    </xdr:to>
    <xdr:pic>
      <xdr:nvPicPr>
        <xdr:cNvPr id="117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961517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93345</xdr:colOff>
      <xdr:row>54</xdr:row>
      <xdr:rowOff>227965</xdr:rowOff>
    </xdr:to>
    <xdr:pic>
      <xdr:nvPicPr>
        <xdr:cNvPr id="118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91440</xdr:colOff>
      <xdr:row>54</xdr:row>
      <xdr:rowOff>226060</xdr:rowOff>
    </xdr:to>
    <xdr:pic>
      <xdr:nvPicPr>
        <xdr:cNvPr id="119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568325</xdr:colOff>
      <xdr:row>54</xdr:row>
      <xdr:rowOff>226695</xdr:rowOff>
    </xdr:to>
    <xdr:pic>
      <xdr:nvPicPr>
        <xdr:cNvPr id="120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567690</xdr:colOff>
      <xdr:row>54</xdr:row>
      <xdr:rowOff>226060</xdr:rowOff>
    </xdr:to>
    <xdr:pic>
      <xdr:nvPicPr>
        <xdr:cNvPr id="121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569595</xdr:colOff>
      <xdr:row>54</xdr:row>
      <xdr:rowOff>223520</xdr:rowOff>
    </xdr:to>
    <xdr:pic>
      <xdr:nvPicPr>
        <xdr:cNvPr id="122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92710</xdr:colOff>
      <xdr:row>54</xdr:row>
      <xdr:rowOff>223520</xdr:rowOff>
    </xdr:to>
    <xdr:pic>
      <xdr:nvPicPr>
        <xdr:cNvPr id="123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961517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24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25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777875</xdr:colOff>
      <xdr:row>54</xdr:row>
      <xdr:rowOff>226695</xdr:rowOff>
    </xdr:to>
    <xdr:pic>
      <xdr:nvPicPr>
        <xdr:cNvPr id="126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777240</xdr:colOff>
      <xdr:row>54</xdr:row>
      <xdr:rowOff>226060</xdr:rowOff>
    </xdr:to>
    <xdr:pic>
      <xdr:nvPicPr>
        <xdr:cNvPr id="127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726440</xdr:colOff>
      <xdr:row>54</xdr:row>
      <xdr:rowOff>226695</xdr:rowOff>
    </xdr:to>
    <xdr:pic>
      <xdr:nvPicPr>
        <xdr:cNvPr id="128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725805</xdr:colOff>
      <xdr:row>54</xdr:row>
      <xdr:rowOff>226060</xdr:rowOff>
    </xdr:to>
    <xdr:pic>
      <xdr:nvPicPr>
        <xdr:cNvPr id="129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92710</xdr:colOff>
      <xdr:row>54</xdr:row>
      <xdr:rowOff>226695</xdr:rowOff>
    </xdr:to>
    <xdr:pic>
      <xdr:nvPicPr>
        <xdr:cNvPr id="13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961517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93345</xdr:colOff>
      <xdr:row>54</xdr:row>
      <xdr:rowOff>227965</xdr:rowOff>
    </xdr:to>
    <xdr:pic>
      <xdr:nvPicPr>
        <xdr:cNvPr id="131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91440</xdr:colOff>
      <xdr:row>54</xdr:row>
      <xdr:rowOff>226060</xdr:rowOff>
    </xdr:to>
    <xdr:pic>
      <xdr:nvPicPr>
        <xdr:cNvPr id="132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568325</xdr:colOff>
      <xdr:row>54</xdr:row>
      <xdr:rowOff>226695</xdr:rowOff>
    </xdr:to>
    <xdr:pic>
      <xdr:nvPicPr>
        <xdr:cNvPr id="133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567690</xdr:colOff>
      <xdr:row>54</xdr:row>
      <xdr:rowOff>226060</xdr:rowOff>
    </xdr:to>
    <xdr:pic>
      <xdr:nvPicPr>
        <xdr:cNvPr id="134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569595</xdr:colOff>
      <xdr:row>54</xdr:row>
      <xdr:rowOff>223520</xdr:rowOff>
    </xdr:to>
    <xdr:pic>
      <xdr:nvPicPr>
        <xdr:cNvPr id="135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92710</xdr:colOff>
      <xdr:row>54</xdr:row>
      <xdr:rowOff>223520</xdr:rowOff>
    </xdr:to>
    <xdr:pic>
      <xdr:nvPicPr>
        <xdr:cNvPr id="136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961517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37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38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777875</xdr:colOff>
      <xdr:row>54</xdr:row>
      <xdr:rowOff>226695</xdr:rowOff>
    </xdr:to>
    <xdr:pic>
      <xdr:nvPicPr>
        <xdr:cNvPr id="139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777240</xdr:colOff>
      <xdr:row>54</xdr:row>
      <xdr:rowOff>226060</xdr:rowOff>
    </xdr:to>
    <xdr:pic>
      <xdr:nvPicPr>
        <xdr:cNvPr id="140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726440</xdr:colOff>
      <xdr:row>54</xdr:row>
      <xdr:rowOff>226695</xdr:rowOff>
    </xdr:to>
    <xdr:pic>
      <xdr:nvPicPr>
        <xdr:cNvPr id="141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725805</xdr:colOff>
      <xdr:row>54</xdr:row>
      <xdr:rowOff>226060</xdr:rowOff>
    </xdr:to>
    <xdr:pic>
      <xdr:nvPicPr>
        <xdr:cNvPr id="142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92710</xdr:colOff>
      <xdr:row>54</xdr:row>
      <xdr:rowOff>223520</xdr:rowOff>
    </xdr:to>
    <xdr:pic>
      <xdr:nvPicPr>
        <xdr:cNvPr id="143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961517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92710</xdr:colOff>
      <xdr:row>54</xdr:row>
      <xdr:rowOff>223520</xdr:rowOff>
    </xdr:to>
    <xdr:pic>
      <xdr:nvPicPr>
        <xdr:cNvPr id="144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961517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92710</xdr:colOff>
      <xdr:row>54</xdr:row>
      <xdr:rowOff>226695</xdr:rowOff>
    </xdr:to>
    <xdr:pic>
      <xdr:nvPicPr>
        <xdr:cNvPr id="145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961517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93345</xdr:colOff>
      <xdr:row>54</xdr:row>
      <xdr:rowOff>227965</xdr:rowOff>
    </xdr:to>
    <xdr:pic>
      <xdr:nvPicPr>
        <xdr:cNvPr id="146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91440</xdr:colOff>
      <xdr:row>54</xdr:row>
      <xdr:rowOff>226060</xdr:rowOff>
    </xdr:to>
    <xdr:pic>
      <xdr:nvPicPr>
        <xdr:cNvPr id="147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568325</xdr:colOff>
      <xdr:row>54</xdr:row>
      <xdr:rowOff>226695</xdr:rowOff>
    </xdr:to>
    <xdr:pic>
      <xdr:nvPicPr>
        <xdr:cNvPr id="148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567690</xdr:colOff>
      <xdr:row>54</xdr:row>
      <xdr:rowOff>226060</xdr:rowOff>
    </xdr:to>
    <xdr:pic>
      <xdr:nvPicPr>
        <xdr:cNvPr id="149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569595</xdr:colOff>
      <xdr:row>54</xdr:row>
      <xdr:rowOff>223520</xdr:rowOff>
    </xdr:to>
    <xdr:pic>
      <xdr:nvPicPr>
        <xdr:cNvPr id="150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92710</xdr:colOff>
      <xdr:row>54</xdr:row>
      <xdr:rowOff>223520</xdr:rowOff>
    </xdr:to>
    <xdr:pic>
      <xdr:nvPicPr>
        <xdr:cNvPr id="151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961517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2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53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777875</xdr:colOff>
      <xdr:row>54</xdr:row>
      <xdr:rowOff>226695</xdr:rowOff>
    </xdr:to>
    <xdr:pic>
      <xdr:nvPicPr>
        <xdr:cNvPr id="154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777240</xdr:colOff>
      <xdr:row>54</xdr:row>
      <xdr:rowOff>226060</xdr:rowOff>
    </xdr:to>
    <xdr:pic>
      <xdr:nvPicPr>
        <xdr:cNvPr id="155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726440</xdr:colOff>
      <xdr:row>54</xdr:row>
      <xdr:rowOff>226695</xdr:rowOff>
    </xdr:to>
    <xdr:pic>
      <xdr:nvPicPr>
        <xdr:cNvPr id="156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725805</xdr:colOff>
      <xdr:row>54</xdr:row>
      <xdr:rowOff>226060</xdr:rowOff>
    </xdr:to>
    <xdr:pic>
      <xdr:nvPicPr>
        <xdr:cNvPr id="157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92710</xdr:colOff>
      <xdr:row>54</xdr:row>
      <xdr:rowOff>223520</xdr:rowOff>
    </xdr:to>
    <xdr:pic>
      <xdr:nvPicPr>
        <xdr:cNvPr id="158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961517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59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60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777875</xdr:colOff>
      <xdr:row>54</xdr:row>
      <xdr:rowOff>226695</xdr:rowOff>
    </xdr:to>
    <xdr:pic>
      <xdr:nvPicPr>
        <xdr:cNvPr id="161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777240</xdr:colOff>
      <xdr:row>54</xdr:row>
      <xdr:rowOff>226060</xdr:rowOff>
    </xdr:to>
    <xdr:pic>
      <xdr:nvPicPr>
        <xdr:cNvPr id="162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726440</xdr:colOff>
      <xdr:row>54</xdr:row>
      <xdr:rowOff>226695</xdr:rowOff>
    </xdr:to>
    <xdr:pic>
      <xdr:nvPicPr>
        <xdr:cNvPr id="163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725805</xdr:colOff>
      <xdr:row>54</xdr:row>
      <xdr:rowOff>226060</xdr:rowOff>
    </xdr:to>
    <xdr:pic>
      <xdr:nvPicPr>
        <xdr:cNvPr id="164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92710</xdr:colOff>
      <xdr:row>54</xdr:row>
      <xdr:rowOff>226695</xdr:rowOff>
    </xdr:to>
    <xdr:pic>
      <xdr:nvPicPr>
        <xdr:cNvPr id="165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961517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93345</xdr:colOff>
      <xdr:row>54</xdr:row>
      <xdr:rowOff>227965</xdr:rowOff>
    </xdr:to>
    <xdr:pic>
      <xdr:nvPicPr>
        <xdr:cNvPr id="166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91440</xdr:colOff>
      <xdr:row>54</xdr:row>
      <xdr:rowOff>226060</xdr:rowOff>
    </xdr:to>
    <xdr:pic>
      <xdr:nvPicPr>
        <xdr:cNvPr id="167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568325</xdr:colOff>
      <xdr:row>54</xdr:row>
      <xdr:rowOff>226695</xdr:rowOff>
    </xdr:to>
    <xdr:pic>
      <xdr:nvPicPr>
        <xdr:cNvPr id="168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567690</xdr:colOff>
      <xdr:row>54</xdr:row>
      <xdr:rowOff>226060</xdr:rowOff>
    </xdr:to>
    <xdr:pic>
      <xdr:nvPicPr>
        <xdr:cNvPr id="169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54</xdr:row>
      <xdr:rowOff>0</xdr:rowOff>
    </xdr:from>
    <xdr:to>
      <xdr:col>6</xdr:col>
      <xdr:colOff>569595</xdr:colOff>
      <xdr:row>54</xdr:row>
      <xdr:rowOff>223520</xdr:rowOff>
    </xdr:to>
    <xdr:pic>
      <xdr:nvPicPr>
        <xdr:cNvPr id="170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961517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93345</xdr:colOff>
      <xdr:row>54</xdr:row>
      <xdr:rowOff>227965</xdr:rowOff>
    </xdr:to>
    <xdr:pic>
      <xdr:nvPicPr>
        <xdr:cNvPr id="171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91440</xdr:colOff>
      <xdr:row>54</xdr:row>
      <xdr:rowOff>226060</xdr:rowOff>
    </xdr:to>
    <xdr:pic>
      <xdr:nvPicPr>
        <xdr:cNvPr id="172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777875</xdr:colOff>
      <xdr:row>54</xdr:row>
      <xdr:rowOff>226695</xdr:rowOff>
    </xdr:to>
    <xdr:pic>
      <xdr:nvPicPr>
        <xdr:cNvPr id="173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54</xdr:row>
      <xdr:rowOff>0</xdr:rowOff>
    </xdr:from>
    <xdr:to>
      <xdr:col>8</xdr:col>
      <xdr:colOff>777240</xdr:colOff>
      <xdr:row>54</xdr:row>
      <xdr:rowOff>226060</xdr:rowOff>
    </xdr:to>
    <xdr:pic>
      <xdr:nvPicPr>
        <xdr:cNvPr id="174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96151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726440</xdr:colOff>
      <xdr:row>54</xdr:row>
      <xdr:rowOff>226695</xdr:rowOff>
    </xdr:to>
    <xdr:pic>
      <xdr:nvPicPr>
        <xdr:cNvPr id="175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54</xdr:row>
      <xdr:rowOff>0</xdr:rowOff>
    </xdr:from>
    <xdr:to>
      <xdr:col>8</xdr:col>
      <xdr:colOff>725805</xdr:colOff>
      <xdr:row>54</xdr:row>
      <xdr:rowOff>226060</xdr:rowOff>
    </xdr:to>
    <xdr:pic>
      <xdr:nvPicPr>
        <xdr:cNvPr id="176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961517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365</xdr:row>
      <xdr:rowOff>0</xdr:rowOff>
    </xdr:from>
    <xdr:to>
      <xdr:col>6</xdr:col>
      <xdr:colOff>92710</xdr:colOff>
      <xdr:row>365</xdr:row>
      <xdr:rowOff>226695</xdr:rowOff>
    </xdr:to>
    <xdr:pic>
      <xdr:nvPicPr>
        <xdr:cNvPr id="177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7263257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93345</xdr:colOff>
      <xdr:row>365</xdr:row>
      <xdr:rowOff>227965</xdr:rowOff>
    </xdr:to>
    <xdr:pic>
      <xdr:nvPicPr>
        <xdr:cNvPr id="178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726325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91440</xdr:colOff>
      <xdr:row>365</xdr:row>
      <xdr:rowOff>226060</xdr:rowOff>
    </xdr:to>
    <xdr:pic>
      <xdr:nvPicPr>
        <xdr:cNvPr id="179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726325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365</xdr:row>
      <xdr:rowOff>0</xdr:rowOff>
    </xdr:from>
    <xdr:to>
      <xdr:col>8</xdr:col>
      <xdr:colOff>777875</xdr:colOff>
      <xdr:row>365</xdr:row>
      <xdr:rowOff>226695</xdr:rowOff>
    </xdr:to>
    <xdr:pic>
      <xdr:nvPicPr>
        <xdr:cNvPr id="180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726325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365</xdr:row>
      <xdr:rowOff>0</xdr:rowOff>
    </xdr:from>
    <xdr:to>
      <xdr:col>8</xdr:col>
      <xdr:colOff>777240</xdr:colOff>
      <xdr:row>365</xdr:row>
      <xdr:rowOff>226060</xdr:rowOff>
    </xdr:to>
    <xdr:pic>
      <xdr:nvPicPr>
        <xdr:cNvPr id="181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726325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365</xdr:row>
      <xdr:rowOff>0</xdr:rowOff>
    </xdr:from>
    <xdr:to>
      <xdr:col>8</xdr:col>
      <xdr:colOff>726440</xdr:colOff>
      <xdr:row>365</xdr:row>
      <xdr:rowOff>226695</xdr:rowOff>
    </xdr:to>
    <xdr:pic>
      <xdr:nvPicPr>
        <xdr:cNvPr id="182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7263257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365</xdr:row>
      <xdr:rowOff>0</xdr:rowOff>
    </xdr:from>
    <xdr:to>
      <xdr:col>8</xdr:col>
      <xdr:colOff>725805</xdr:colOff>
      <xdr:row>365</xdr:row>
      <xdr:rowOff>226060</xdr:rowOff>
    </xdr:to>
    <xdr:pic>
      <xdr:nvPicPr>
        <xdr:cNvPr id="183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7263257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365</xdr:row>
      <xdr:rowOff>0</xdr:rowOff>
    </xdr:from>
    <xdr:to>
      <xdr:col>6</xdr:col>
      <xdr:colOff>93345</xdr:colOff>
      <xdr:row>365</xdr:row>
      <xdr:rowOff>227965</xdr:rowOff>
    </xdr:to>
    <xdr:pic>
      <xdr:nvPicPr>
        <xdr:cNvPr id="184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726325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365</xdr:row>
      <xdr:rowOff>0</xdr:rowOff>
    </xdr:from>
    <xdr:to>
      <xdr:col>6</xdr:col>
      <xdr:colOff>91440</xdr:colOff>
      <xdr:row>365</xdr:row>
      <xdr:rowOff>226060</xdr:rowOff>
    </xdr:to>
    <xdr:pic>
      <xdr:nvPicPr>
        <xdr:cNvPr id="185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726325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469900</xdr:colOff>
      <xdr:row>365</xdr:row>
      <xdr:rowOff>0</xdr:rowOff>
    </xdr:from>
    <xdr:to>
      <xdr:col>6</xdr:col>
      <xdr:colOff>561975</xdr:colOff>
      <xdr:row>365</xdr:row>
      <xdr:rowOff>226695</xdr:rowOff>
    </xdr:to>
    <xdr:pic>
      <xdr:nvPicPr>
        <xdr:cNvPr id="186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1580" y="7263257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469900</xdr:colOff>
      <xdr:row>365</xdr:row>
      <xdr:rowOff>0</xdr:rowOff>
    </xdr:from>
    <xdr:to>
      <xdr:col>6</xdr:col>
      <xdr:colOff>561340</xdr:colOff>
      <xdr:row>365</xdr:row>
      <xdr:rowOff>226060</xdr:rowOff>
    </xdr:to>
    <xdr:pic>
      <xdr:nvPicPr>
        <xdr:cNvPr id="187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1580" y="726325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469900</xdr:colOff>
      <xdr:row>365</xdr:row>
      <xdr:rowOff>0</xdr:rowOff>
    </xdr:from>
    <xdr:to>
      <xdr:col>6</xdr:col>
      <xdr:colOff>563245</xdr:colOff>
      <xdr:row>365</xdr:row>
      <xdr:rowOff>223520</xdr:rowOff>
    </xdr:to>
    <xdr:pic>
      <xdr:nvPicPr>
        <xdr:cNvPr id="188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1580" y="7263257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365</xdr:row>
      <xdr:rowOff>0</xdr:rowOff>
    </xdr:from>
    <xdr:to>
      <xdr:col>7</xdr:col>
      <xdr:colOff>92710</xdr:colOff>
      <xdr:row>365</xdr:row>
      <xdr:rowOff>223520</xdr:rowOff>
    </xdr:to>
    <xdr:pic>
      <xdr:nvPicPr>
        <xdr:cNvPr id="189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7263257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226695</xdr:rowOff>
    </xdr:to>
    <xdr:pic>
      <xdr:nvPicPr>
        <xdr:cNvPr id="19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170942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93345</xdr:colOff>
      <xdr:row>18</xdr:row>
      <xdr:rowOff>227965</xdr:rowOff>
    </xdr:to>
    <xdr:pic>
      <xdr:nvPicPr>
        <xdr:cNvPr id="191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170942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91440</xdr:colOff>
      <xdr:row>18</xdr:row>
      <xdr:rowOff>226060</xdr:rowOff>
    </xdr:to>
    <xdr:pic>
      <xdr:nvPicPr>
        <xdr:cNvPr id="192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170942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18</xdr:row>
      <xdr:rowOff>0</xdr:rowOff>
    </xdr:from>
    <xdr:to>
      <xdr:col>8</xdr:col>
      <xdr:colOff>777875</xdr:colOff>
      <xdr:row>18</xdr:row>
      <xdr:rowOff>226695</xdr:rowOff>
    </xdr:to>
    <xdr:pic>
      <xdr:nvPicPr>
        <xdr:cNvPr id="193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170942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18</xdr:row>
      <xdr:rowOff>0</xdr:rowOff>
    </xdr:from>
    <xdr:to>
      <xdr:col>8</xdr:col>
      <xdr:colOff>777240</xdr:colOff>
      <xdr:row>18</xdr:row>
      <xdr:rowOff>226060</xdr:rowOff>
    </xdr:to>
    <xdr:pic>
      <xdr:nvPicPr>
        <xdr:cNvPr id="194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170942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18</xdr:row>
      <xdr:rowOff>0</xdr:rowOff>
    </xdr:from>
    <xdr:to>
      <xdr:col>8</xdr:col>
      <xdr:colOff>726440</xdr:colOff>
      <xdr:row>18</xdr:row>
      <xdr:rowOff>226695</xdr:rowOff>
    </xdr:to>
    <xdr:pic>
      <xdr:nvPicPr>
        <xdr:cNvPr id="195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170942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18</xdr:row>
      <xdr:rowOff>0</xdr:rowOff>
    </xdr:from>
    <xdr:to>
      <xdr:col>8</xdr:col>
      <xdr:colOff>725805</xdr:colOff>
      <xdr:row>18</xdr:row>
      <xdr:rowOff>226060</xdr:rowOff>
    </xdr:to>
    <xdr:pic>
      <xdr:nvPicPr>
        <xdr:cNvPr id="196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170942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93345</xdr:colOff>
      <xdr:row>18</xdr:row>
      <xdr:rowOff>227965</xdr:rowOff>
    </xdr:to>
    <xdr:pic>
      <xdr:nvPicPr>
        <xdr:cNvPr id="197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170942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91440</xdr:colOff>
      <xdr:row>18</xdr:row>
      <xdr:rowOff>226060</xdr:rowOff>
    </xdr:to>
    <xdr:pic>
      <xdr:nvPicPr>
        <xdr:cNvPr id="198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170942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18</xdr:row>
      <xdr:rowOff>0</xdr:rowOff>
    </xdr:from>
    <xdr:to>
      <xdr:col>6</xdr:col>
      <xdr:colOff>568325</xdr:colOff>
      <xdr:row>18</xdr:row>
      <xdr:rowOff>226695</xdr:rowOff>
    </xdr:to>
    <xdr:pic>
      <xdr:nvPicPr>
        <xdr:cNvPr id="199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170942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18</xdr:row>
      <xdr:rowOff>0</xdr:rowOff>
    </xdr:from>
    <xdr:to>
      <xdr:col>6</xdr:col>
      <xdr:colOff>567690</xdr:colOff>
      <xdr:row>18</xdr:row>
      <xdr:rowOff>226060</xdr:rowOff>
    </xdr:to>
    <xdr:pic>
      <xdr:nvPicPr>
        <xdr:cNvPr id="200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170942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18</xdr:row>
      <xdr:rowOff>0</xdr:rowOff>
    </xdr:from>
    <xdr:to>
      <xdr:col>6</xdr:col>
      <xdr:colOff>569595</xdr:colOff>
      <xdr:row>18</xdr:row>
      <xdr:rowOff>223520</xdr:rowOff>
    </xdr:to>
    <xdr:pic>
      <xdr:nvPicPr>
        <xdr:cNvPr id="201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170942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92710</xdr:colOff>
      <xdr:row>18</xdr:row>
      <xdr:rowOff>223520</xdr:rowOff>
    </xdr:to>
    <xdr:pic>
      <xdr:nvPicPr>
        <xdr:cNvPr id="202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170942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92710</xdr:colOff>
      <xdr:row>22</xdr:row>
      <xdr:rowOff>223520</xdr:rowOff>
    </xdr:to>
    <xdr:pic>
      <xdr:nvPicPr>
        <xdr:cNvPr id="203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239903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93345</xdr:colOff>
      <xdr:row>22</xdr:row>
      <xdr:rowOff>227965</xdr:rowOff>
    </xdr:to>
    <xdr:pic>
      <xdr:nvPicPr>
        <xdr:cNvPr id="204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23990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91440</xdr:colOff>
      <xdr:row>22</xdr:row>
      <xdr:rowOff>226060</xdr:rowOff>
    </xdr:to>
    <xdr:pic>
      <xdr:nvPicPr>
        <xdr:cNvPr id="205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23990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22</xdr:row>
      <xdr:rowOff>0</xdr:rowOff>
    </xdr:from>
    <xdr:to>
      <xdr:col>8</xdr:col>
      <xdr:colOff>777875</xdr:colOff>
      <xdr:row>22</xdr:row>
      <xdr:rowOff>226695</xdr:rowOff>
    </xdr:to>
    <xdr:pic>
      <xdr:nvPicPr>
        <xdr:cNvPr id="206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239903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22</xdr:row>
      <xdr:rowOff>0</xdr:rowOff>
    </xdr:from>
    <xdr:to>
      <xdr:col>8</xdr:col>
      <xdr:colOff>777240</xdr:colOff>
      <xdr:row>22</xdr:row>
      <xdr:rowOff>226060</xdr:rowOff>
    </xdr:to>
    <xdr:pic>
      <xdr:nvPicPr>
        <xdr:cNvPr id="207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23990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22</xdr:row>
      <xdr:rowOff>0</xdr:rowOff>
    </xdr:from>
    <xdr:to>
      <xdr:col>8</xdr:col>
      <xdr:colOff>726440</xdr:colOff>
      <xdr:row>22</xdr:row>
      <xdr:rowOff>226695</xdr:rowOff>
    </xdr:to>
    <xdr:pic>
      <xdr:nvPicPr>
        <xdr:cNvPr id="208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239903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22</xdr:row>
      <xdr:rowOff>0</xdr:rowOff>
    </xdr:from>
    <xdr:to>
      <xdr:col>8</xdr:col>
      <xdr:colOff>725805</xdr:colOff>
      <xdr:row>22</xdr:row>
      <xdr:rowOff>226060</xdr:rowOff>
    </xdr:to>
    <xdr:pic>
      <xdr:nvPicPr>
        <xdr:cNvPr id="209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239903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93345</xdr:colOff>
      <xdr:row>17</xdr:row>
      <xdr:rowOff>227965</xdr:rowOff>
    </xdr:to>
    <xdr:pic>
      <xdr:nvPicPr>
        <xdr:cNvPr id="210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154559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91440</xdr:colOff>
      <xdr:row>17</xdr:row>
      <xdr:rowOff>226060</xdr:rowOff>
    </xdr:to>
    <xdr:pic>
      <xdr:nvPicPr>
        <xdr:cNvPr id="211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154559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17</xdr:row>
      <xdr:rowOff>0</xdr:rowOff>
    </xdr:from>
    <xdr:to>
      <xdr:col>8</xdr:col>
      <xdr:colOff>777875</xdr:colOff>
      <xdr:row>17</xdr:row>
      <xdr:rowOff>226695</xdr:rowOff>
    </xdr:to>
    <xdr:pic>
      <xdr:nvPicPr>
        <xdr:cNvPr id="212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154559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17</xdr:row>
      <xdr:rowOff>0</xdr:rowOff>
    </xdr:from>
    <xdr:to>
      <xdr:col>8</xdr:col>
      <xdr:colOff>777240</xdr:colOff>
      <xdr:row>17</xdr:row>
      <xdr:rowOff>226060</xdr:rowOff>
    </xdr:to>
    <xdr:pic>
      <xdr:nvPicPr>
        <xdr:cNvPr id="213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154559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17</xdr:row>
      <xdr:rowOff>0</xdr:rowOff>
    </xdr:from>
    <xdr:to>
      <xdr:col>8</xdr:col>
      <xdr:colOff>726440</xdr:colOff>
      <xdr:row>17</xdr:row>
      <xdr:rowOff>226695</xdr:rowOff>
    </xdr:to>
    <xdr:pic>
      <xdr:nvPicPr>
        <xdr:cNvPr id="214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154559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17</xdr:row>
      <xdr:rowOff>0</xdr:rowOff>
    </xdr:from>
    <xdr:to>
      <xdr:col>8</xdr:col>
      <xdr:colOff>725805</xdr:colOff>
      <xdr:row>17</xdr:row>
      <xdr:rowOff>226060</xdr:rowOff>
    </xdr:to>
    <xdr:pic>
      <xdr:nvPicPr>
        <xdr:cNvPr id="215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154559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92710</xdr:colOff>
      <xdr:row>19</xdr:row>
      <xdr:rowOff>226695</xdr:rowOff>
    </xdr:to>
    <xdr:pic>
      <xdr:nvPicPr>
        <xdr:cNvPr id="21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188722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93345</xdr:colOff>
      <xdr:row>19</xdr:row>
      <xdr:rowOff>227965</xdr:rowOff>
    </xdr:to>
    <xdr:pic>
      <xdr:nvPicPr>
        <xdr:cNvPr id="217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188722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91440</xdr:colOff>
      <xdr:row>19</xdr:row>
      <xdr:rowOff>226060</xdr:rowOff>
    </xdr:to>
    <xdr:pic>
      <xdr:nvPicPr>
        <xdr:cNvPr id="218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188722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19</xdr:row>
      <xdr:rowOff>0</xdr:rowOff>
    </xdr:from>
    <xdr:to>
      <xdr:col>8</xdr:col>
      <xdr:colOff>777875</xdr:colOff>
      <xdr:row>19</xdr:row>
      <xdr:rowOff>226695</xdr:rowOff>
    </xdr:to>
    <xdr:pic>
      <xdr:nvPicPr>
        <xdr:cNvPr id="219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188722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19</xdr:row>
      <xdr:rowOff>0</xdr:rowOff>
    </xdr:from>
    <xdr:to>
      <xdr:col>8</xdr:col>
      <xdr:colOff>777240</xdr:colOff>
      <xdr:row>19</xdr:row>
      <xdr:rowOff>226060</xdr:rowOff>
    </xdr:to>
    <xdr:pic>
      <xdr:nvPicPr>
        <xdr:cNvPr id="220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188722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19</xdr:row>
      <xdr:rowOff>0</xdr:rowOff>
    </xdr:from>
    <xdr:to>
      <xdr:col>8</xdr:col>
      <xdr:colOff>726440</xdr:colOff>
      <xdr:row>19</xdr:row>
      <xdr:rowOff>226695</xdr:rowOff>
    </xdr:to>
    <xdr:pic>
      <xdr:nvPicPr>
        <xdr:cNvPr id="221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188722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19</xdr:row>
      <xdr:rowOff>0</xdr:rowOff>
    </xdr:from>
    <xdr:to>
      <xdr:col>8</xdr:col>
      <xdr:colOff>725805</xdr:colOff>
      <xdr:row>19</xdr:row>
      <xdr:rowOff>226060</xdr:rowOff>
    </xdr:to>
    <xdr:pic>
      <xdr:nvPicPr>
        <xdr:cNvPr id="222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188722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93345</xdr:colOff>
      <xdr:row>19</xdr:row>
      <xdr:rowOff>227965</xdr:rowOff>
    </xdr:to>
    <xdr:pic>
      <xdr:nvPicPr>
        <xdr:cNvPr id="223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188722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91440</xdr:colOff>
      <xdr:row>19</xdr:row>
      <xdr:rowOff>226060</xdr:rowOff>
    </xdr:to>
    <xdr:pic>
      <xdr:nvPicPr>
        <xdr:cNvPr id="224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188722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19</xdr:row>
      <xdr:rowOff>0</xdr:rowOff>
    </xdr:from>
    <xdr:to>
      <xdr:col>6</xdr:col>
      <xdr:colOff>568325</xdr:colOff>
      <xdr:row>19</xdr:row>
      <xdr:rowOff>226695</xdr:rowOff>
    </xdr:to>
    <xdr:pic>
      <xdr:nvPicPr>
        <xdr:cNvPr id="225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188722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19</xdr:row>
      <xdr:rowOff>0</xdr:rowOff>
    </xdr:from>
    <xdr:to>
      <xdr:col>6</xdr:col>
      <xdr:colOff>567690</xdr:colOff>
      <xdr:row>19</xdr:row>
      <xdr:rowOff>226060</xdr:rowOff>
    </xdr:to>
    <xdr:pic>
      <xdr:nvPicPr>
        <xdr:cNvPr id="226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188722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19</xdr:row>
      <xdr:rowOff>0</xdr:rowOff>
    </xdr:from>
    <xdr:to>
      <xdr:col>6</xdr:col>
      <xdr:colOff>569595</xdr:colOff>
      <xdr:row>19</xdr:row>
      <xdr:rowOff>223520</xdr:rowOff>
    </xdr:to>
    <xdr:pic>
      <xdr:nvPicPr>
        <xdr:cNvPr id="227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188722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92710</xdr:colOff>
      <xdr:row>19</xdr:row>
      <xdr:rowOff>223520</xdr:rowOff>
    </xdr:to>
    <xdr:pic>
      <xdr:nvPicPr>
        <xdr:cNvPr id="228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188722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92710</xdr:colOff>
      <xdr:row>20</xdr:row>
      <xdr:rowOff>226695</xdr:rowOff>
    </xdr:to>
    <xdr:pic>
      <xdr:nvPicPr>
        <xdr:cNvPr id="229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206375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93345</xdr:colOff>
      <xdr:row>20</xdr:row>
      <xdr:rowOff>227965</xdr:rowOff>
    </xdr:to>
    <xdr:pic>
      <xdr:nvPicPr>
        <xdr:cNvPr id="230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206375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91440</xdr:colOff>
      <xdr:row>20</xdr:row>
      <xdr:rowOff>226060</xdr:rowOff>
    </xdr:to>
    <xdr:pic>
      <xdr:nvPicPr>
        <xdr:cNvPr id="231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206375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20</xdr:row>
      <xdr:rowOff>0</xdr:rowOff>
    </xdr:from>
    <xdr:to>
      <xdr:col>6</xdr:col>
      <xdr:colOff>568325</xdr:colOff>
      <xdr:row>20</xdr:row>
      <xdr:rowOff>226695</xdr:rowOff>
    </xdr:to>
    <xdr:pic>
      <xdr:nvPicPr>
        <xdr:cNvPr id="232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206375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20</xdr:row>
      <xdr:rowOff>0</xdr:rowOff>
    </xdr:from>
    <xdr:to>
      <xdr:col>6</xdr:col>
      <xdr:colOff>567690</xdr:colOff>
      <xdr:row>20</xdr:row>
      <xdr:rowOff>226060</xdr:rowOff>
    </xdr:to>
    <xdr:pic>
      <xdr:nvPicPr>
        <xdr:cNvPr id="233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206375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20</xdr:row>
      <xdr:rowOff>0</xdr:rowOff>
    </xdr:from>
    <xdr:to>
      <xdr:col>6</xdr:col>
      <xdr:colOff>569595</xdr:colOff>
      <xdr:row>20</xdr:row>
      <xdr:rowOff>223520</xdr:rowOff>
    </xdr:to>
    <xdr:pic>
      <xdr:nvPicPr>
        <xdr:cNvPr id="234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206375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93345</xdr:colOff>
      <xdr:row>20</xdr:row>
      <xdr:rowOff>227965</xdr:rowOff>
    </xdr:to>
    <xdr:pic>
      <xdr:nvPicPr>
        <xdr:cNvPr id="235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206375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91440</xdr:colOff>
      <xdr:row>20</xdr:row>
      <xdr:rowOff>226060</xdr:rowOff>
    </xdr:to>
    <xdr:pic>
      <xdr:nvPicPr>
        <xdr:cNvPr id="236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206375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20</xdr:row>
      <xdr:rowOff>0</xdr:rowOff>
    </xdr:from>
    <xdr:to>
      <xdr:col>8</xdr:col>
      <xdr:colOff>777875</xdr:colOff>
      <xdr:row>20</xdr:row>
      <xdr:rowOff>226695</xdr:rowOff>
    </xdr:to>
    <xdr:pic>
      <xdr:nvPicPr>
        <xdr:cNvPr id="237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206375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20</xdr:row>
      <xdr:rowOff>0</xdr:rowOff>
    </xdr:from>
    <xdr:to>
      <xdr:col>8</xdr:col>
      <xdr:colOff>777240</xdr:colOff>
      <xdr:row>20</xdr:row>
      <xdr:rowOff>226060</xdr:rowOff>
    </xdr:to>
    <xdr:pic>
      <xdr:nvPicPr>
        <xdr:cNvPr id="238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206375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20</xdr:row>
      <xdr:rowOff>0</xdr:rowOff>
    </xdr:from>
    <xdr:to>
      <xdr:col>8</xdr:col>
      <xdr:colOff>726440</xdr:colOff>
      <xdr:row>20</xdr:row>
      <xdr:rowOff>226695</xdr:rowOff>
    </xdr:to>
    <xdr:pic>
      <xdr:nvPicPr>
        <xdr:cNvPr id="239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206375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20</xdr:row>
      <xdr:rowOff>0</xdr:rowOff>
    </xdr:from>
    <xdr:to>
      <xdr:col>8</xdr:col>
      <xdr:colOff>725805</xdr:colOff>
      <xdr:row>20</xdr:row>
      <xdr:rowOff>226060</xdr:rowOff>
    </xdr:to>
    <xdr:pic>
      <xdr:nvPicPr>
        <xdr:cNvPr id="240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206375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92710</xdr:colOff>
      <xdr:row>21</xdr:row>
      <xdr:rowOff>226695</xdr:rowOff>
    </xdr:to>
    <xdr:pic>
      <xdr:nvPicPr>
        <xdr:cNvPr id="241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22377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93345</xdr:colOff>
      <xdr:row>21</xdr:row>
      <xdr:rowOff>227965</xdr:rowOff>
    </xdr:to>
    <xdr:pic>
      <xdr:nvPicPr>
        <xdr:cNvPr id="242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223774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91440</xdr:colOff>
      <xdr:row>21</xdr:row>
      <xdr:rowOff>226060</xdr:rowOff>
    </xdr:to>
    <xdr:pic>
      <xdr:nvPicPr>
        <xdr:cNvPr id="243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223774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21</xdr:row>
      <xdr:rowOff>0</xdr:rowOff>
    </xdr:from>
    <xdr:to>
      <xdr:col>6</xdr:col>
      <xdr:colOff>568325</xdr:colOff>
      <xdr:row>21</xdr:row>
      <xdr:rowOff>226695</xdr:rowOff>
    </xdr:to>
    <xdr:pic>
      <xdr:nvPicPr>
        <xdr:cNvPr id="244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223774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21</xdr:row>
      <xdr:rowOff>0</xdr:rowOff>
    </xdr:from>
    <xdr:to>
      <xdr:col>6</xdr:col>
      <xdr:colOff>567690</xdr:colOff>
      <xdr:row>21</xdr:row>
      <xdr:rowOff>226060</xdr:rowOff>
    </xdr:to>
    <xdr:pic>
      <xdr:nvPicPr>
        <xdr:cNvPr id="245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223774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21</xdr:row>
      <xdr:rowOff>0</xdr:rowOff>
    </xdr:from>
    <xdr:to>
      <xdr:col>6</xdr:col>
      <xdr:colOff>569595</xdr:colOff>
      <xdr:row>21</xdr:row>
      <xdr:rowOff>223520</xdr:rowOff>
    </xdr:to>
    <xdr:pic>
      <xdr:nvPicPr>
        <xdr:cNvPr id="246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223774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93345</xdr:colOff>
      <xdr:row>21</xdr:row>
      <xdr:rowOff>227965</xdr:rowOff>
    </xdr:to>
    <xdr:pic>
      <xdr:nvPicPr>
        <xdr:cNvPr id="247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223774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91440</xdr:colOff>
      <xdr:row>21</xdr:row>
      <xdr:rowOff>226060</xdr:rowOff>
    </xdr:to>
    <xdr:pic>
      <xdr:nvPicPr>
        <xdr:cNvPr id="248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223774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21</xdr:row>
      <xdr:rowOff>0</xdr:rowOff>
    </xdr:from>
    <xdr:to>
      <xdr:col>8</xdr:col>
      <xdr:colOff>777875</xdr:colOff>
      <xdr:row>21</xdr:row>
      <xdr:rowOff>226695</xdr:rowOff>
    </xdr:to>
    <xdr:pic>
      <xdr:nvPicPr>
        <xdr:cNvPr id="249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223774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21</xdr:row>
      <xdr:rowOff>0</xdr:rowOff>
    </xdr:from>
    <xdr:to>
      <xdr:col>8</xdr:col>
      <xdr:colOff>777240</xdr:colOff>
      <xdr:row>21</xdr:row>
      <xdr:rowOff>226060</xdr:rowOff>
    </xdr:to>
    <xdr:pic>
      <xdr:nvPicPr>
        <xdr:cNvPr id="250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223774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21</xdr:row>
      <xdr:rowOff>0</xdr:rowOff>
    </xdr:from>
    <xdr:to>
      <xdr:col>8</xdr:col>
      <xdr:colOff>726440</xdr:colOff>
      <xdr:row>21</xdr:row>
      <xdr:rowOff>226695</xdr:rowOff>
    </xdr:to>
    <xdr:pic>
      <xdr:nvPicPr>
        <xdr:cNvPr id="251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223774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21</xdr:row>
      <xdr:rowOff>0</xdr:rowOff>
    </xdr:from>
    <xdr:to>
      <xdr:col>8</xdr:col>
      <xdr:colOff>725805</xdr:colOff>
      <xdr:row>21</xdr:row>
      <xdr:rowOff>226060</xdr:rowOff>
    </xdr:to>
    <xdr:pic>
      <xdr:nvPicPr>
        <xdr:cNvPr id="252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223774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92710</xdr:colOff>
      <xdr:row>22</xdr:row>
      <xdr:rowOff>226695</xdr:rowOff>
    </xdr:to>
    <xdr:pic>
      <xdr:nvPicPr>
        <xdr:cNvPr id="253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239903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93345</xdr:colOff>
      <xdr:row>22</xdr:row>
      <xdr:rowOff>227965</xdr:rowOff>
    </xdr:to>
    <xdr:pic>
      <xdr:nvPicPr>
        <xdr:cNvPr id="254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23990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91440</xdr:colOff>
      <xdr:row>22</xdr:row>
      <xdr:rowOff>226060</xdr:rowOff>
    </xdr:to>
    <xdr:pic>
      <xdr:nvPicPr>
        <xdr:cNvPr id="255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23990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568325</xdr:colOff>
      <xdr:row>22</xdr:row>
      <xdr:rowOff>226695</xdr:rowOff>
    </xdr:to>
    <xdr:pic>
      <xdr:nvPicPr>
        <xdr:cNvPr id="256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239903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567690</xdr:colOff>
      <xdr:row>22</xdr:row>
      <xdr:rowOff>226060</xdr:rowOff>
    </xdr:to>
    <xdr:pic>
      <xdr:nvPicPr>
        <xdr:cNvPr id="257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23990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569595</xdr:colOff>
      <xdr:row>22</xdr:row>
      <xdr:rowOff>223520</xdr:rowOff>
    </xdr:to>
    <xdr:pic>
      <xdr:nvPicPr>
        <xdr:cNvPr id="258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239903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93345</xdr:colOff>
      <xdr:row>22</xdr:row>
      <xdr:rowOff>227965</xdr:rowOff>
    </xdr:to>
    <xdr:pic>
      <xdr:nvPicPr>
        <xdr:cNvPr id="259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23990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91440</xdr:colOff>
      <xdr:row>22</xdr:row>
      <xdr:rowOff>226060</xdr:rowOff>
    </xdr:to>
    <xdr:pic>
      <xdr:nvPicPr>
        <xdr:cNvPr id="260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23990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22</xdr:row>
      <xdr:rowOff>0</xdr:rowOff>
    </xdr:from>
    <xdr:to>
      <xdr:col>8</xdr:col>
      <xdr:colOff>777875</xdr:colOff>
      <xdr:row>22</xdr:row>
      <xdr:rowOff>226695</xdr:rowOff>
    </xdr:to>
    <xdr:pic>
      <xdr:nvPicPr>
        <xdr:cNvPr id="261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239903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22</xdr:row>
      <xdr:rowOff>0</xdr:rowOff>
    </xdr:from>
    <xdr:to>
      <xdr:col>8</xdr:col>
      <xdr:colOff>777240</xdr:colOff>
      <xdr:row>22</xdr:row>
      <xdr:rowOff>226060</xdr:rowOff>
    </xdr:to>
    <xdr:pic>
      <xdr:nvPicPr>
        <xdr:cNvPr id="262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23990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22</xdr:row>
      <xdr:rowOff>0</xdr:rowOff>
    </xdr:from>
    <xdr:to>
      <xdr:col>8</xdr:col>
      <xdr:colOff>726440</xdr:colOff>
      <xdr:row>22</xdr:row>
      <xdr:rowOff>226695</xdr:rowOff>
    </xdr:to>
    <xdr:pic>
      <xdr:nvPicPr>
        <xdr:cNvPr id="263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239903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22</xdr:row>
      <xdr:rowOff>0</xdr:rowOff>
    </xdr:from>
    <xdr:to>
      <xdr:col>8</xdr:col>
      <xdr:colOff>725805</xdr:colOff>
      <xdr:row>22</xdr:row>
      <xdr:rowOff>226060</xdr:rowOff>
    </xdr:to>
    <xdr:pic>
      <xdr:nvPicPr>
        <xdr:cNvPr id="264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239903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92710</xdr:colOff>
      <xdr:row>23</xdr:row>
      <xdr:rowOff>223520</xdr:rowOff>
    </xdr:to>
    <xdr:pic>
      <xdr:nvPicPr>
        <xdr:cNvPr id="265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256413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93345</xdr:colOff>
      <xdr:row>23</xdr:row>
      <xdr:rowOff>227965</xdr:rowOff>
    </xdr:to>
    <xdr:pic>
      <xdr:nvPicPr>
        <xdr:cNvPr id="266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25641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91440</xdr:colOff>
      <xdr:row>23</xdr:row>
      <xdr:rowOff>226060</xdr:rowOff>
    </xdr:to>
    <xdr:pic>
      <xdr:nvPicPr>
        <xdr:cNvPr id="267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23</xdr:row>
      <xdr:rowOff>0</xdr:rowOff>
    </xdr:from>
    <xdr:to>
      <xdr:col>8</xdr:col>
      <xdr:colOff>777875</xdr:colOff>
      <xdr:row>23</xdr:row>
      <xdr:rowOff>226695</xdr:rowOff>
    </xdr:to>
    <xdr:pic>
      <xdr:nvPicPr>
        <xdr:cNvPr id="268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256413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23</xdr:row>
      <xdr:rowOff>0</xdr:rowOff>
    </xdr:from>
    <xdr:to>
      <xdr:col>8</xdr:col>
      <xdr:colOff>777240</xdr:colOff>
      <xdr:row>23</xdr:row>
      <xdr:rowOff>226060</xdr:rowOff>
    </xdr:to>
    <xdr:pic>
      <xdr:nvPicPr>
        <xdr:cNvPr id="269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23</xdr:row>
      <xdr:rowOff>0</xdr:rowOff>
    </xdr:from>
    <xdr:to>
      <xdr:col>8</xdr:col>
      <xdr:colOff>726440</xdr:colOff>
      <xdr:row>23</xdr:row>
      <xdr:rowOff>226695</xdr:rowOff>
    </xdr:to>
    <xdr:pic>
      <xdr:nvPicPr>
        <xdr:cNvPr id="270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256413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23</xdr:row>
      <xdr:rowOff>0</xdr:rowOff>
    </xdr:from>
    <xdr:to>
      <xdr:col>8</xdr:col>
      <xdr:colOff>725805</xdr:colOff>
      <xdr:row>23</xdr:row>
      <xdr:rowOff>226060</xdr:rowOff>
    </xdr:to>
    <xdr:pic>
      <xdr:nvPicPr>
        <xdr:cNvPr id="271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256413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92710</xdr:colOff>
      <xdr:row>22</xdr:row>
      <xdr:rowOff>226695</xdr:rowOff>
    </xdr:to>
    <xdr:pic>
      <xdr:nvPicPr>
        <xdr:cNvPr id="27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239903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93345</xdr:colOff>
      <xdr:row>22</xdr:row>
      <xdr:rowOff>227965</xdr:rowOff>
    </xdr:to>
    <xdr:pic>
      <xdr:nvPicPr>
        <xdr:cNvPr id="273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23990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91440</xdr:colOff>
      <xdr:row>22</xdr:row>
      <xdr:rowOff>226060</xdr:rowOff>
    </xdr:to>
    <xdr:pic>
      <xdr:nvPicPr>
        <xdr:cNvPr id="274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23990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568325</xdr:colOff>
      <xdr:row>22</xdr:row>
      <xdr:rowOff>226695</xdr:rowOff>
    </xdr:to>
    <xdr:pic>
      <xdr:nvPicPr>
        <xdr:cNvPr id="275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239903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567690</xdr:colOff>
      <xdr:row>22</xdr:row>
      <xdr:rowOff>226060</xdr:rowOff>
    </xdr:to>
    <xdr:pic>
      <xdr:nvPicPr>
        <xdr:cNvPr id="276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23990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569595</xdr:colOff>
      <xdr:row>22</xdr:row>
      <xdr:rowOff>223520</xdr:rowOff>
    </xdr:to>
    <xdr:pic>
      <xdr:nvPicPr>
        <xdr:cNvPr id="277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239903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92710</xdr:colOff>
      <xdr:row>23</xdr:row>
      <xdr:rowOff>226695</xdr:rowOff>
    </xdr:to>
    <xdr:pic>
      <xdr:nvPicPr>
        <xdr:cNvPr id="27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256413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93345</xdr:colOff>
      <xdr:row>23</xdr:row>
      <xdr:rowOff>227965</xdr:rowOff>
    </xdr:to>
    <xdr:pic>
      <xdr:nvPicPr>
        <xdr:cNvPr id="279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25641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91440</xdr:colOff>
      <xdr:row>23</xdr:row>
      <xdr:rowOff>226060</xdr:rowOff>
    </xdr:to>
    <xdr:pic>
      <xdr:nvPicPr>
        <xdr:cNvPr id="280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568325</xdr:colOff>
      <xdr:row>23</xdr:row>
      <xdr:rowOff>226695</xdr:rowOff>
    </xdr:to>
    <xdr:pic>
      <xdr:nvPicPr>
        <xdr:cNvPr id="281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256413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567690</xdr:colOff>
      <xdr:row>23</xdr:row>
      <xdr:rowOff>226060</xdr:rowOff>
    </xdr:to>
    <xdr:pic>
      <xdr:nvPicPr>
        <xdr:cNvPr id="282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569595</xdr:colOff>
      <xdr:row>23</xdr:row>
      <xdr:rowOff>223520</xdr:rowOff>
    </xdr:to>
    <xdr:pic>
      <xdr:nvPicPr>
        <xdr:cNvPr id="283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256413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92710</xdr:colOff>
      <xdr:row>23</xdr:row>
      <xdr:rowOff>223520</xdr:rowOff>
    </xdr:to>
    <xdr:pic>
      <xdr:nvPicPr>
        <xdr:cNvPr id="284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256413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93345</xdr:colOff>
      <xdr:row>23</xdr:row>
      <xdr:rowOff>227965</xdr:rowOff>
    </xdr:to>
    <xdr:pic>
      <xdr:nvPicPr>
        <xdr:cNvPr id="285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25641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91440</xdr:colOff>
      <xdr:row>23</xdr:row>
      <xdr:rowOff>226060</xdr:rowOff>
    </xdr:to>
    <xdr:pic>
      <xdr:nvPicPr>
        <xdr:cNvPr id="286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23</xdr:row>
      <xdr:rowOff>0</xdr:rowOff>
    </xdr:from>
    <xdr:to>
      <xdr:col>8</xdr:col>
      <xdr:colOff>777875</xdr:colOff>
      <xdr:row>23</xdr:row>
      <xdr:rowOff>226695</xdr:rowOff>
    </xdr:to>
    <xdr:pic>
      <xdr:nvPicPr>
        <xdr:cNvPr id="287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256413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23</xdr:row>
      <xdr:rowOff>0</xdr:rowOff>
    </xdr:from>
    <xdr:to>
      <xdr:col>8</xdr:col>
      <xdr:colOff>777240</xdr:colOff>
      <xdr:row>23</xdr:row>
      <xdr:rowOff>226060</xdr:rowOff>
    </xdr:to>
    <xdr:pic>
      <xdr:nvPicPr>
        <xdr:cNvPr id="288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23</xdr:row>
      <xdr:rowOff>0</xdr:rowOff>
    </xdr:from>
    <xdr:to>
      <xdr:col>8</xdr:col>
      <xdr:colOff>726440</xdr:colOff>
      <xdr:row>23</xdr:row>
      <xdr:rowOff>226695</xdr:rowOff>
    </xdr:to>
    <xdr:pic>
      <xdr:nvPicPr>
        <xdr:cNvPr id="289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256413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23</xdr:row>
      <xdr:rowOff>0</xdr:rowOff>
    </xdr:from>
    <xdr:to>
      <xdr:col>8</xdr:col>
      <xdr:colOff>725805</xdr:colOff>
      <xdr:row>23</xdr:row>
      <xdr:rowOff>226060</xdr:rowOff>
    </xdr:to>
    <xdr:pic>
      <xdr:nvPicPr>
        <xdr:cNvPr id="290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256413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92710</xdr:colOff>
      <xdr:row>23</xdr:row>
      <xdr:rowOff>226695</xdr:rowOff>
    </xdr:to>
    <xdr:pic>
      <xdr:nvPicPr>
        <xdr:cNvPr id="291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256413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93345</xdr:colOff>
      <xdr:row>23</xdr:row>
      <xdr:rowOff>227965</xdr:rowOff>
    </xdr:to>
    <xdr:pic>
      <xdr:nvPicPr>
        <xdr:cNvPr id="292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25641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91440</xdr:colOff>
      <xdr:row>23</xdr:row>
      <xdr:rowOff>226060</xdr:rowOff>
    </xdr:to>
    <xdr:pic>
      <xdr:nvPicPr>
        <xdr:cNvPr id="293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568325</xdr:colOff>
      <xdr:row>23</xdr:row>
      <xdr:rowOff>226695</xdr:rowOff>
    </xdr:to>
    <xdr:pic>
      <xdr:nvPicPr>
        <xdr:cNvPr id="294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256413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567690</xdr:colOff>
      <xdr:row>23</xdr:row>
      <xdr:rowOff>226060</xdr:rowOff>
    </xdr:to>
    <xdr:pic>
      <xdr:nvPicPr>
        <xdr:cNvPr id="295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569595</xdr:colOff>
      <xdr:row>23</xdr:row>
      <xdr:rowOff>223520</xdr:rowOff>
    </xdr:to>
    <xdr:pic>
      <xdr:nvPicPr>
        <xdr:cNvPr id="296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256413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92710</xdr:colOff>
      <xdr:row>23</xdr:row>
      <xdr:rowOff>226695</xdr:rowOff>
    </xdr:to>
    <xdr:pic>
      <xdr:nvPicPr>
        <xdr:cNvPr id="297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256413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93345</xdr:colOff>
      <xdr:row>23</xdr:row>
      <xdr:rowOff>227965</xdr:rowOff>
    </xdr:to>
    <xdr:pic>
      <xdr:nvPicPr>
        <xdr:cNvPr id="298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25641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91440</xdr:colOff>
      <xdr:row>23</xdr:row>
      <xdr:rowOff>226060</xdr:rowOff>
    </xdr:to>
    <xdr:pic>
      <xdr:nvPicPr>
        <xdr:cNvPr id="299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568325</xdr:colOff>
      <xdr:row>23</xdr:row>
      <xdr:rowOff>226695</xdr:rowOff>
    </xdr:to>
    <xdr:pic>
      <xdr:nvPicPr>
        <xdr:cNvPr id="300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256413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567690</xdr:colOff>
      <xdr:row>23</xdr:row>
      <xdr:rowOff>226060</xdr:rowOff>
    </xdr:to>
    <xdr:pic>
      <xdr:nvPicPr>
        <xdr:cNvPr id="301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569595</xdr:colOff>
      <xdr:row>23</xdr:row>
      <xdr:rowOff>223520</xdr:rowOff>
    </xdr:to>
    <xdr:pic>
      <xdr:nvPicPr>
        <xdr:cNvPr id="302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256413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92710</xdr:colOff>
      <xdr:row>23</xdr:row>
      <xdr:rowOff>223520</xdr:rowOff>
    </xdr:to>
    <xdr:pic>
      <xdr:nvPicPr>
        <xdr:cNvPr id="303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256413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93345</xdr:colOff>
      <xdr:row>23</xdr:row>
      <xdr:rowOff>227965</xdr:rowOff>
    </xdr:to>
    <xdr:pic>
      <xdr:nvPicPr>
        <xdr:cNvPr id="304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25641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91440</xdr:colOff>
      <xdr:row>23</xdr:row>
      <xdr:rowOff>226060</xdr:rowOff>
    </xdr:to>
    <xdr:pic>
      <xdr:nvPicPr>
        <xdr:cNvPr id="305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23</xdr:row>
      <xdr:rowOff>0</xdr:rowOff>
    </xdr:from>
    <xdr:to>
      <xdr:col>8</xdr:col>
      <xdr:colOff>777875</xdr:colOff>
      <xdr:row>23</xdr:row>
      <xdr:rowOff>226695</xdr:rowOff>
    </xdr:to>
    <xdr:pic>
      <xdr:nvPicPr>
        <xdr:cNvPr id="306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256413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23</xdr:row>
      <xdr:rowOff>0</xdr:rowOff>
    </xdr:from>
    <xdr:to>
      <xdr:col>8</xdr:col>
      <xdr:colOff>777240</xdr:colOff>
      <xdr:row>23</xdr:row>
      <xdr:rowOff>226060</xdr:rowOff>
    </xdr:to>
    <xdr:pic>
      <xdr:nvPicPr>
        <xdr:cNvPr id="307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23</xdr:row>
      <xdr:rowOff>0</xdr:rowOff>
    </xdr:from>
    <xdr:to>
      <xdr:col>8</xdr:col>
      <xdr:colOff>726440</xdr:colOff>
      <xdr:row>23</xdr:row>
      <xdr:rowOff>226695</xdr:rowOff>
    </xdr:to>
    <xdr:pic>
      <xdr:nvPicPr>
        <xdr:cNvPr id="308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256413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23</xdr:row>
      <xdr:rowOff>0</xdr:rowOff>
    </xdr:from>
    <xdr:to>
      <xdr:col>8</xdr:col>
      <xdr:colOff>725805</xdr:colOff>
      <xdr:row>23</xdr:row>
      <xdr:rowOff>226060</xdr:rowOff>
    </xdr:to>
    <xdr:pic>
      <xdr:nvPicPr>
        <xdr:cNvPr id="309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256413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92710</xdr:colOff>
      <xdr:row>23</xdr:row>
      <xdr:rowOff>226695</xdr:rowOff>
    </xdr:to>
    <xdr:pic>
      <xdr:nvPicPr>
        <xdr:cNvPr id="31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256413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93345</xdr:colOff>
      <xdr:row>23</xdr:row>
      <xdr:rowOff>227965</xdr:rowOff>
    </xdr:to>
    <xdr:pic>
      <xdr:nvPicPr>
        <xdr:cNvPr id="311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25641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91440</xdr:colOff>
      <xdr:row>23</xdr:row>
      <xdr:rowOff>226060</xdr:rowOff>
    </xdr:to>
    <xdr:pic>
      <xdr:nvPicPr>
        <xdr:cNvPr id="312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568325</xdr:colOff>
      <xdr:row>23</xdr:row>
      <xdr:rowOff>226695</xdr:rowOff>
    </xdr:to>
    <xdr:pic>
      <xdr:nvPicPr>
        <xdr:cNvPr id="313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256413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567690</xdr:colOff>
      <xdr:row>23</xdr:row>
      <xdr:rowOff>226060</xdr:rowOff>
    </xdr:to>
    <xdr:pic>
      <xdr:nvPicPr>
        <xdr:cNvPr id="314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569595</xdr:colOff>
      <xdr:row>23</xdr:row>
      <xdr:rowOff>223520</xdr:rowOff>
    </xdr:to>
    <xdr:pic>
      <xdr:nvPicPr>
        <xdr:cNvPr id="315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256413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92710</xdr:colOff>
      <xdr:row>23</xdr:row>
      <xdr:rowOff>223520</xdr:rowOff>
    </xdr:to>
    <xdr:pic>
      <xdr:nvPicPr>
        <xdr:cNvPr id="316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256413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93345</xdr:colOff>
      <xdr:row>23</xdr:row>
      <xdr:rowOff>227965</xdr:rowOff>
    </xdr:to>
    <xdr:pic>
      <xdr:nvPicPr>
        <xdr:cNvPr id="317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25641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91440</xdr:colOff>
      <xdr:row>23</xdr:row>
      <xdr:rowOff>226060</xdr:rowOff>
    </xdr:to>
    <xdr:pic>
      <xdr:nvPicPr>
        <xdr:cNvPr id="318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23</xdr:row>
      <xdr:rowOff>0</xdr:rowOff>
    </xdr:from>
    <xdr:to>
      <xdr:col>8</xdr:col>
      <xdr:colOff>777875</xdr:colOff>
      <xdr:row>23</xdr:row>
      <xdr:rowOff>226695</xdr:rowOff>
    </xdr:to>
    <xdr:pic>
      <xdr:nvPicPr>
        <xdr:cNvPr id="319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256413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23</xdr:row>
      <xdr:rowOff>0</xdr:rowOff>
    </xdr:from>
    <xdr:to>
      <xdr:col>8</xdr:col>
      <xdr:colOff>777240</xdr:colOff>
      <xdr:row>23</xdr:row>
      <xdr:rowOff>226060</xdr:rowOff>
    </xdr:to>
    <xdr:pic>
      <xdr:nvPicPr>
        <xdr:cNvPr id="320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23</xdr:row>
      <xdr:rowOff>0</xdr:rowOff>
    </xdr:from>
    <xdr:to>
      <xdr:col>8</xdr:col>
      <xdr:colOff>726440</xdr:colOff>
      <xdr:row>23</xdr:row>
      <xdr:rowOff>226695</xdr:rowOff>
    </xdr:to>
    <xdr:pic>
      <xdr:nvPicPr>
        <xdr:cNvPr id="321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256413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23</xdr:row>
      <xdr:rowOff>0</xdr:rowOff>
    </xdr:from>
    <xdr:to>
      <xdr:col>8</xdr:col>
      <xdr:colOff>725805</xdr:colOff>
      <xdr:row>23</xdr:row>
      <xdr:rowOff>226060</xdr:rowOff>
    </xdr:to>
    <xdr:pic>
      <xdr:nvPicPr>
        <xdr:cNvPr id="322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256413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92710</xdr:colOff>
      <xdr:row>23</xdr:row>
      <xdr:rowOff>223520</xdr:rowOff>
    </xdr:to>
    <xdr:pic>
      <xdr:nvPicPr>
        <xdr:cNvPr id="323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256413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92710</xdr:colOff>
      <xdr:row>23</xdr:row>
      <xdr:rowOff>223520</xdr:rowOff>
    </xdr:to>
    <xdr:pic>
      <xdr:nvPicPr>
        <xdr:cNvPr id="324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256413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226695</xdr:rowOff>
    </xdr:to>
    <xdr:pic>
      <xdr:nvPicPr>
        <xdr:cNvPr id="325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324358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93345</xdr:colOff>
      <xdr:row>27</xdr:row>
      <xdr:rowOff>227965</xdr:rowOff>
    </xdr:to>
    <xdr:pic>
      <xdr:nvPicPr>
        <xdr:cNvPr id="326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324358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91440</xdr:colOff>
      <xdr:row>27</xdr:row>
      <xdr:rowOff>226060</xdr:rowOff>
    </xdr:to>
    <xdr:pic>
      <xdr:nvPicPr>
        <xdr:cNvPr id="327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324358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27</xdr:row>
      <xdr:rowOff>0</xdr:rowOff>
    </xdr:from>
    <xdr:to>
      <xdr:col>6</xdr:col>
      <xdr:colOff>568325</xdr:colOff>
      <xdr:row>27</xdr:row>
      <xdr:rowOff>226695</xdr:rowOff>
    </xdr:to>
    <xdr:pic>
      <xdr:nvPicPr>
        <xdr:cNvPr id="328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324358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27</xdr:row>
      <xdr:rowOff>0</xdr:rowOff>
    </xdr:from>
    <xdr:to>
      <xdr:col>6</xdr:col>
      <xdr:colOff>567690</xdr:colOff>
      <xdr:row>27</xdr:row>
      <xdr:rowOff>226060</xdr:rowOff>
    </xdr:to>
    <xdr:pic>
      <xdr:nvPicPr>
        <xdr:cNvPr id="329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324358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27</xdr:row>
      <xdr:rowOff>0</xdr:rowOff>
    </xdr:from>
    <xdr:to>
      <xdr:col>6</xdr:col>
      <xdr:colOff>569595</xdr:colOff>
      <xdr:row>27</xdr:row>
      <xdr:rowOff>223520</xdr:rowOff>
    </xdr:to>
    <xdr:pic>
      <xdr:nvPicPr>
        <xdr:cNvPr id="330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324358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92710</xdr:colOff>
      <xdr:row>27</xdr:row>
      <xdr:rowOff>223520</xdr:rowOff>
    </xdr:to>
    <xdr:pic>
      <xdr:nvPicPr>
        <xdr:cNvPr id="331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324358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93345</xdr:colOff>
      <xdr:row>27</xdr:row>
      <xdr:rowOff>227965</xdr:rowOff>
    </xdr:to>
    <xdr:pic>
      <xdr:nvPicPr>
        <xdr:cNvPr id="332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324358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91440</xdr:colOff>
      <xdr:row>27</xdr:row>
      <xdr:rowOff>226060</xdr:rowOff>
    </xdr:to>
    <xdr:pic>
      <xdr:nvPicPr>
        <xdr:cNvPr id="333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324358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27</xdr:row>
      <xdr:rowOff>0</xdr:rowOff>
    </xdr:from>
    <xdr:to>
      <xdr:col>8</xdr:col>
      <xdr:colOff>777875</xdr:colOff>
      <xdr:row>27</xdr:row>
      <xdr:rowOff>226695</xdr:rowOff>
    </xdr:to>
    <xdr:pic>
      <xdr:nvPicPr>
        <xdr:cNvPr id="334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324358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27</xdr:row>
      <xdr:rowOff>0</xdr:rowOff>
    </xdr:from>
    <xdr:to>
      <xdr:col>8</xdr:col>
      <xdr:colOff>777240</xdr:colOff>
      <xdr:row>27</xdr:row>
      <xdr:rowOff>226060</xdr:rowOff>
    </xdr:to>
    <xdr:pic>
      <xdr:nvPicPr>
        <xdr:cNvPr id="335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324358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27</xdr:row>
      <xdr:rowOff>0</xdr:rowOff>
    </xdr:from>
    <xdr:to>
      <xdr:col>8</xdr:col>
      <xdr:colOff>726440</xdr:colOff>
      <xdr:row>27</xdr:row>
      <xdr:rowOff>226695</xdr:rowOff>
    </xdr:to>
    <xdr:pic>
      <xdr:nvPicPr>
        <xdr:cNvPr id="336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324358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27</xdr:row>
      <xdr:rowOff>0</xdr:rowOff>
    </xdr:from>
    <xdr:to>
      <xdr:col>8</xdr:col>
      <xdr:colOff>725805</xdr:colOff>
      <xdr:row>27</xdr:row>
      <xdr:rowOff>226060</xdr:rowOff>
    </xdr:to>
    <xdr:pic>
      <xdr:nvPicPr>
        <xdr:cNvPr id="337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324358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92710</xdr:colOff>
      <xdr:row>24</xdr:row>
      <xdr:rowOff>223520</xdr:rowOff>
    </xdr:to>
    <xdr:pic>
      <xdr:nvPicPr>
        <xdr:cNvPr id="338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272288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93345</xdr:colOff>
      <xdr:row>24</xdr:row>
      <xdr:rowOff>227965</xdr:rowOff>
    </xdr:to>
    <xdr:pic>
      <xdr:nvPicPr>
        <xdr:cNvPr id="339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272288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91440</xdr:colOff>
      <xdr:row>24</xdr:row>
      <xdr:rowOff>226060</xdr:rowOff>
    </xdr:to>
    <xdr:pic>
      <xdr:nvPicPr>
        <xdr:cNvPr id="340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272288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24</xdr:row>
      <xdr:rowOff>0</xdr:rowOff>
    </xdr:from>
    <xdr:to>
      <xdr:col>8</xdr:col>
      <xdr:colOff>777875</xdr:colOff>
      <xdr:row>24</xdr:row>
      <xdr:rowOff>226695</xdr:rowOff>
    </xdr:to>
    <xdr:pic>
      <xdr:nvPicPr>
        <xdr:cNvPr id="341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272288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24</xdr:row>
      <xdr:rowOff>0</xdr:rowOff>
    </xdr:from>
    <xdr:to>
      <xdr:col>8</xdr:col>
      <xdr:colOff>777240</xdr:colOff>
      <xdr:row>24</xdr:row>
      <xdr:rowOff>226060</xdr:rowOff>
    </xdr:to>
    <xdr:pic>
      <xdr:nvPicPr>
        <xdr:cNvPr id="342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272288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24</xdr:row>
      <xdr:rowOff>0</xdr:rowOff>
    </xdr:from>
    <xdr:to>
      <xdr:col>8</xdr:col>
      <xdr:colOff>726440</xdr:colOff>
      <xdr:row>24</xdr:row>
      <xdr:rowOff>226695</xdr:rowOff>
    </xdr:to>
    <xdr:pic>
      <xdr:nvPicPr>
        <xdr:cNvPr id="343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272288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24</xdr:row>
      <xdr:rowOff>0</xdr:rowOff>
    </xdr:from>
    <xdr:to>
      <xdr:col>8</xdr:col>
      <xdr:colOff>725805</xdr:colOff>
      <xdr:row>24</xdr:row>
      <xdr:rowOff>226060</xdr:rowOff>
    </xdr:to>
    <xdr:pic>
      <xdr:nvPicPr>
        <xdr:cNvPr id="344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272288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92710</xdr:colOff>
      <xdr:row>24</xdr:row>
      <xdr:rowOff>226695</xdr:rowOff>
    </xdr:to>
    <xdr:pic>
      <xdr:nvPicPr>
        <xdr:cNvPr id="345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51680" y="272288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93345</xdr:colOff>
      <xdr:row>24</xdr:row>
      <xdr:rowOff>227965</xdr:rowOff>
    </xdr:to>
    <xdr:pic>
      <xdr:nvPicPr>
        <xdr:cNvPr id="346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272288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91440</xdr:colOff>
      <xdr:row>24</xdr:row>
      <xdr:rowOff>226060</xdr:rowOff>
    </xdr:to>
    <xdr:pic>
      <xdr:nvPicPr>
        <xdr:cNvPr id="347" name="Text Box 79"/>
        <xdr:cNvPicPr/>
      </xdr:nvPicPr>
      <xdr:blipFill>
        <a:blip r:embed="rId1" r:link="rId2"/>
        <a:stretch>
          <a:fillRect/>
        </a:stretch>
      </xdr:blipFill>
      <xdr:spPr>
        <a:xfrm>
          <a:off x="4551680" y="272288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24</xdr:row>
      <xdr:rowOff>0</xdr:rowOff>
    </xdr:from>
    <xdr:to>
      <xdr:col>6</xdr:col>
      <xdr:colOff>568325</xdr:colOff>
      <xdr:row>24</xdr:row>
      <xdr:rowOff>226695</xdr:rowOff>
    </xdr:to>
    <xdr:pic>
      <xdr:nvPicPr>
        <xdr:cNvPr id="348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272288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24</xdr:row>
      <xdr:rowOff>0</xdr:rowOff>
    </xdr:from>
    <xdr:to>
      <xdr:col>6</xdr:col>
      <xdr:colOff>567690</xdr:colOff>
      <xdr:row>24</xdr:row>
      <xdr:rowOff>226060</xdr:rowOff>
    </xdr:to>
    <xdr:pic>
      <xdr:nvPicPr>
        <xdr:cNvPr id="349" name="Text Box 79"/>
        <xdr:cNvPicPr/>
      </xdr:nvPicPr>
      <xdr:blipFill>
        <a:blip r:embed="rId1" r:link="rId2"/>
        <a:stretch>
          <a:fillRect/>
        </a:stretch>
      </xdr:blipFill>
      <xdr:spPr>
        <a:xfrm>
          <a:off x="5027930" y="272288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24</xdr:row>
      <xdr:rowOff>0</xdr:rowOff>
    </xdr:from>
    <xdr:to>
      <xdr:col>6</xdr:col>
      <xdr:colOff>569595</xdr:colOff>
      <xdr:row>24</xdr:row>
      <xdr:rowOff>223520</xdr:rowOff>
    </xdr:to>
    <xdr:pic>
      <xdr:nvPicPr>
        <xdr:cNvPr id="350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027930" y="272288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93345</xdr:colOff>
      <xdr:row>17</xdr:row>
      <xdr:rowOff>227965</xdr:rowOff>
    </xdr:to>
    <xdr:pic>
      <xdr:nvPicPr>
        <xdr:cNvPr id="351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154559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91440</xdr:colOff>
      <xdr:row>17</xdr:row>
      <xdr:rowOff>226060</xdr:rowOff>
    </xdr:to>
    <xdr:pic>
      <xdr:nvPicPr>
        <xdr:cNvPr id="352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154559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17</xdr:row>
      <xdr:rowOff>0</xdr:rowOff>
    </xdr:from>
    <xdr:to>
      <xdr:col>8</xdr:col>
      <xdr:colOff>777875</xdr:colOff>
      <xdr:row>17</xdr:row>
      <xdr:rowOff>226695</xdr:rowOff>
    </xdr:to>
    <xdr:pic>
      <xdr:nvPicPr>
        <xdr:cNvPr id="353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154559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17</xdr:row>
      <xdr:rowOff>0</xdr:rowOff>
    </xdr:from>
    <xdr:to>
      <xdr:col>8</xdr:col>
      <xdr:colOff>777240</xdr:colOff>
      <xdr:row>17</xdr:row>
      <xdr:rowOff>226060</xdr:rowOff>
    </xdr:to>
    <xdr:pic>
      <xdr:nvPicPr>
        <xdr:cNvPr id="354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154559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17</xdr:row>
      <xdr:rowOff>0</xdr:rowOff>
    </xdr:from>
    <xdr:to>
      <xdr:col>8</xdr:col>
      <xdr:colOff>726440</xdr:colOff>
      <xdr:row>17</xdr:row>
      <xdr:rowOff>226695</xdr:rowOff>
    </xdr:to>
    <xdr:pic>
      <xdr:nvPicPr>
        <xdr:cNvPr id="355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154559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17</xdr:row>
      <xdr:rowOff>0</xdr:rowOff>
    </xdr:from>
    <xdr:to>
      <xdr:col>8</xdr:col>
      <xdr:colOff>725805</xdr:colOff>
      <xdr:row>17</xdr:row>
      <xdr:rowOff>226060</xdr:rowOff>
    </xdr:to>
    <xdr:pic>
      <xdr:nvPicPr>
        <xdr:cNvPr id="356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154559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</xdr:row>
      <xdr:rowOff>0</xdr:rowOff>
    </xdr:from>
    <xdr:to>
      <xdr:col>8</xdr:col>
      <xdr:colOff>93345</xdr:colOff>
      <xdr:row>216</xdr:row>
      <xdr:rowOff>227965</xdr:rowOff>
    </xdr:to>
    <xdr:pic>
      <xdr:nvPicPr>
        <xdr:cNvPr id="357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4547235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</xdr:row>
      <xdr:rowOff>0</xdr:rowOff>
    </xdr:from>
    <xdr:to>
      <xdr:col>8</xdr:col>
      <xdr:colOff>91440</xdr:colOff>
      <xdr:row>216</xdr:row>
      <xdr:rowOff>226060</xdr:rowOff>
    </xdr:to>
    <xdr:pic>
      <xdr:nvPicPr>
        <xdr:cNvPr id="358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4547235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216</xdr:row>
      <xdr:rowOff>0</xdr:rowOff>
    </xdr:from>
    <xdr:to>
      <xdr:col>8</xdr:col>
      <xdr:colOff>709295</xdr:colOff>
      <xdr:row>216</xdr:row>
      <xdr:rowOff>226695</xdr:rowOff>
    </xdr:to>
    <xdr:pic>
      <xdr:nvPicPr>
        <xdr:cNvPr id="359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4547235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216</xdr:row>
      <xdr:rowOff>0</xdr:rowOff>
    </xdr:from>
    <xdr:to>
      <xdr:col>8</xdr:col>
      <xdr:colOff>708660</xdr:colOff>
      <xdr:row>216</xdr:row>
      <xdr:rowOff>226060</xdr:rowOff>
    </xdr:to>
    <xdr:pic>
      <xdr:nvPicPr>
        <xdr:cNvPr id="360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4547235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216</xdr:row>
      <xdr:rowOff>0</xdr:rowOff>
    </xdr:from>
    <xdr:to>
      <xdr:col>8</xdr:col>
      <xdr:colOff>701675</xdr:colOff>
      <xdr:row>216</xdr:row>
      <xdr:rowOff>226695</xdr:rowOff>
    </xdr:to>
    <xdr:pic>
      <xdr:nvPicPr>
        <xdr:cNvPr id="361" name="Text Box 79"/>
        <xdr:cNvPicPr/>
      </xdr:nvPicPr>
      <xdr:blipFill>
        <a:blip r:embed="rId1" r:link="rId2"/>
        <a:stretch>
          <a:fillRect/>
        </a:stretch>
      </xdr:blipFill>
      <xdr:spPr>
        <a:xfrm>
          <a:off x="7794625" y="4547235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216</xdr:row>
      <xdr:rowOff>0</xdr:rowOff>
    </xdr:from>
    <xdr:to>
      <xdr:col>8</xdr:col>
      <xdr:colOff>701040</xdr:colOff>
      <xdr:row>216</xdr:row>
      <xdr:rowOff>226060</xdr:rowOff>
    </xdr:to>
    <xdr:pic>
      <xdr:nvPicPr>
        <xdr:cNvPr id="362" name="Text Box 79"/>
        <xdr:cNvPicPr/>
      </xdr:nvPicPr>
      <xdr:blipFill>
        <a:blip r:embed="rId1" r:link="rId2"/>
        <a:stretch>
          <a:fillRect/>
        </a:stretch>
      </xdr:blipFill>
      <xdr:spPr>
        <a:xfrm>
          <a:off x="7794625" y="4547235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</xdr:row>
      <xdr:rowOff>0</xdr:rowOff>
    </xdr:from>
    <xdr:to>
      <xdr:col>8</xdr:col>
      <xdr:colOff>93345</xdr:colOff>
      <xdr:row>216</xdr:row>
      <xdr:rowOff>227965</xdr:rowOff>
    </xdr:to>
    <xdr:pic>
      <xdr:nvPicPr>
        <xdr:cNvPr id="363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4547235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</xdr:row>
      <xdr:rowOff>0</xdr:rowOff>
    </xdr:from>
    <xdr:to>
      <xdr:col>8</xdr:col>
      <xdr:colOff>91440</xdr:colOff>
      <xdr:row>216</xdr:row>
      <xdr:rowOff>226060</xdr:rowOff>
    </xdr:to>
    <xdr:pic>
      <xdr:nvPicPr>
        <xdr:cNvPr id="364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4547235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216</xdr:row>
      <xdr:rowOff>0</xdr:rowOff>
    </xdr:from>
    <xdr:to>
      <xdr:col>8</xdr:col>
      <xdr:colOff>709295</xdr:colOff>
      <xdr:row>216</xdr:row>
      <xdr:rowOff>226695</xdr:rowOff>
    </xdr:to>
    <xdr:pic>
      <xdr:nvPicPr>
        <xdr:cNvPr id="365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4547235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216</xdr:row>
      <xdr:rowOff>0</xdr:rowOff>
    </xdr:from>
    <xdr:to>
      <xdr:col>8</xdr:col>
      <xdr:colOff>708660</xdr:colOff>
      <xdr:row>216</xdr:row>
      <xdr:rowOff>226060</xdr:rowOff>
    </xdr:to>
    <xdr:pic>
      <xdr:nvPicPr>
        <xdr:cNvPr id="366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4547235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216</xdr:row>
      <xdr:rowOff>0</xdr:rowOff>
    </xdr:from>
    <xdr:to>
      <xdr:col>8</xdr:col>
      <xdr:colOff>701675</xdr:colOff>
      <xdr:row>216</xdr:row>
      <xdr:rowOff>226695</xdr:rowOff>
    </xdr:to>
    <xdr:pic>
      <xdr:nvPicPr>
        <xdr:cNvPr id="367" name="Text Box 79"/>
        <xdr:cNvPicPr/>
      </xdr:nvPicPr>
      <xdr:blipFill>
        <a:blip r:embed="rId1" r:link="rId2"/>
        <a:stretch>
          <a:fillRect/>
        </a:stretch>
      </xdr:blipFill>
      <xdr:spPr>
        <a:xfrm>
          <a:off x="7794625" y="4547235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216</xdr:row>
      <xdr:rowOff>0</xdr:rowOff>
    </xdr:from>
    <xdr:to>
      <xdr:col>8</xdr:col>
      <xdr:colOff>701040</xdr:colOff>
      <xdr:row>216</xdr:row>
      <xdr:rowOff>226060</xdr:rowOff>
    </xdr:to>
    <xdr:pic>
      <xdr:nvPicPr>
        <xdr:cNvPr id="368" name="Text Box 79"/>
        <xdr:cNvPicPr/>
      </xdr:nvPicPr>
      <xdr:blipFill>
        <a:blip r:embed="rId1" r:link="rId2"/>
        <a:stretch>
          <a:fillRect/>
        </a:stretch>
      </xdr:blipFill>
      <xdr:spPr>
        <a:xfrm>
          <a:off x="7794625" y="4547235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92710</xdr:colOff>
      <xdr:row>18</xdr:row>
      <xdr:rowOff>226695</xdr:rowOff>
    </xdr:to>
    <xdr:pic>
      <xdr:nvPicPr>
        <xdr:cNvPr id="369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5139055" y="170942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93345</xdr:colOff>
      <xdr:row>18</xdr:row>
      <xdr:rowOff>227965</xdr:rowOff>
    </xdr:to>
    <xdr:pic>
      <xdr:nvPicPr>
        <xdr:cNvPr id="370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170942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91440</xdr:colOff>
      <xdr:row>18</xdr:row>
      <xdr:rowOff>226060</xdr:rowOff>
    </xdr:to>
    <xdr:pic>
      <xdr:nvPicPr>
        <xdr:cNvPr id="371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170942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18</xdr:row>
      <xdr:rowOff>0</xdr:rowOff>
    </xdr:from>
    <xdr:to>
      <xdr:col>10</xdr:col>
      <xdr:colOff>338455</xdr:colOff>
      <xdr:row>18</xdr:row>
      <xdr:rowOff>226695</xdr:rowOff>
    </xdr:to>
    <xdr:pic>
      <xdr:nvPicPr>
        <xdr:cNvPr id="372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17094200"/>
          <a:ext cx="7778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18</xdr:row>
      <xdr:rowOff>0</xdr:rowOff>
    </xdr:from>
    <xdr:to>
      <xdr:col>10</xdr:col>
      <xdr:colOff>337820</xdr:colOff>
      <xdr:row>18</xdr:row>
      <xdr:rowOff>226060</xdr:rowOff>
    </xdr:to>
    <xdr:pic>
      <xdr:nvPicPr>
        <xdr:cNvPr id="373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17094200"/>
          <a:ext cx="7772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18</xdr:row>
      <xdr:rowOff>0</xdr:rowOff>
    </xdr:from>
    <xdr:to>
      <xdr:col>10</xdr:col>
      <xdr:colOff>218440</xdr:colOff>
      <xdr:row>18</xdr:row>
      <xdr:rowOff>226695</xdr:rowOff>
    </xdr:to>
    <xdr:pic>
      <xdr:nvPicPr>
        <xdr:cNvPr id="374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17094200"/>
          <a:ext cx="72644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18</xdr:row>
      <xdr:rowOff>0</xdr:rowOff>
    </xdr:from>
    <xdr:to>
      <xdr:col>10</xdr:col>
      <xdr:colOff>217805</xdr:colOff>
      <xdr:row>18</xdr:row>
      <xdr:rowOff>226060</xdr:rowOff>
    </xdr:to>
    <xdr:pic>
      <xdr:nvPicPr>
        <xdr:cNvPr id="375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17094200"/>
          <a:ext cx="72580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93345</xdr:colOff>
      <xdr:row>18</xdr:row>
      <xdr:rowOff>227965</xdr:rowOff>
    </xdr:to>
    <xdr:pic>
      <xdr:nvPicPr>
        <xdr:cNvPr id="376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170942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91440</xdr:colOff>
      <xdr:row>18</xdr:row>
      <xdr:rowOff>226060</xdr:rowOff>
    </xdr:to>
    <xdr:pic>
      <xdr:nvPicPr>
        <xdr:cNvPr id="377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170942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18</xdr:row>
      <xdr:rowOff>0</xdr:rowOff>
    </xdr:from>
    <xdr:to>
      <xdr:col>7</xdr:col>
      <xdr:colOff>1044575</xdr:colOff>
      <xdr:row>18</xdr:row>
      <xdr:rowOff>226695</xdr:rowOff>
    </xdr:to>
    <xdr:pic>
      <xdr:nvPicPr>
        <xdr:cNvPr id="378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17094200"/>
          <a:ext cx="5683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18</xdr:row>
      <xdr:rowOff>0</xdr:rowOff>
    </xdr:from>
    <xdr:to>
      <xdr:col>7</xdr:col>
      <xdr:colOff>1043940</xdr:colOff>
      <xdr:row>18</xdr:row>
      <xdr:rowOff>226060</xdr:rowOff>
    </xdr:to>
    <xdr:pic>
      <xdr:nvPicPr>
        <xdr:cNvPr id="379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17094200"/>
          <a:ext cx="5676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18</xdr:row>
      <xdr:rowOff>0</xdr:rowOff>
    </xdr:from>
    <xdr:to>
      <xdr:col>7</xdr:col>
      <xdr:colOff>1045845</xdr:colOff>
      <xdr:row>18</xdr:row>
      <xdr:rowOff>223520</xdr:rowOff>
    </xdr:to>
    <xdr:pic>
      <xdr:nvPicPr>
        <xdr:cNvPr id="380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615305" y="17094200"/>
          <a:ext cx="56959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92710</xdr:colOff>
      <xdr:row>18</xdr:row>
      <xdr:rowOff>223520</xdr:rowOff>
    </xdr:to>
    <xdr:pic>
      <xdr:nvPicPr>
        <xdr:cNvPr id="381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7185025" y="170942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92710</xdr:colOff>
      <xdr:row>22</xdr:row>
      <xdr:rowOff>223520</xdr:rowOff>
    </xdr:to>
    <xdr:pic>
      <xdr:nvPicPr>
        <xdr:cNvPr id="382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7185025" y="239903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93345</xdr:colOff>
      <xdr:row>22</xdr:row>
      <xdr:rowOff>227965</xdr:rowOff>
    </xdr:to>
    <xdr:pic>
      <xdr:nvPicPr>
        <xdr:cNvPr id="383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23990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91440</xdr:colOff>
      <xdr:row>22</xdr:row>
      <xdr:rowOff>226060</xdr:rowOff>
    </xdr:to>
    <xdr:pic>
      <xdr:nvPicPr>
        <xdr:cNvPr id="384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23990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22</xdr:row>
      <xdr:rowOff>0</xdr:rowOff>
    </xdr:from>
    <xdr:to>
      <xdr:col>10</xdr:col>
      <xdr:colOff>338455</xdr:colOff>
      <xdr:row>22</xdr:row>
      <xdr:rowOff>226695</xdr:rowOff>
    </xdr:to>
    <xdr:pic>
      <xdr:nvPicPr>
        <xdr:cNvPr id="385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23990300"/>
          <a:ext cx="7778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22</xdr:row>
      <xdr:rowOff>0</xdr:rowOff>
    </xdr:from>
    <xdr:to>
      <xdr:col>10</xdr:col>
      <xdr:colOff>337820</xdr:colOff>
      <xdr:row>22</xdr:row>
      <xdr:rowOff>226060</xdr:rowOff>
    </xdr:to>
    <xdr:pic>
      <xdr:nvPicPr>
        <xdr:cNvPr id="386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23990300"/>
          <a:ext cx="7772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22</xdr:row>
      <xdr:rowOff>0</xdr:rowOff>
    </xdr:from>
    <xdr:to>
      <xdr:col>10</xdr:col>
      <xdr:colOff>218440</xdr:colOff>
      <xdr:row>22</xdr:row>
      <xdr:rowOff>226695</xdr:rowOff>
    </xdr:to>
    <xdr:pic>
      <xdr:nvPicPr>
        <xdr:cNvPr id="387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23990300"/>
          <a:ext cx="72644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22</xdr:row>
      <xdr:rowOff>0</xdr:rowOff>
    </xdr:from>
    <xdr:to>
      <xdr:col>10</xdr:col>
      <xdr:colOff>217805</xdr:colOff>
      <xdr:row>22</xdr:row>
      <xdr:rowOff>226060</xdr:rowOff>
    </xdr:to>
    <xdr:pic>
      <xdr:nvPicPr>
        <xdr:cNvPr id="388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23990300"/>
          <a:ext cx="72580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227965</xdr:rowOff>
    </xdr:to>
    <xdr:pic>
      <xdr:nvPicPr>
        <xdr:cNvPr id="389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154559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91440</xdr:colOff>
      <xdr:row>17</xdr:row>
      <xdr:rowOff>226060</xdr:rowOff>
    </xdr:to>
    <xdr:pic>
      <xdr:nvPicPr>
        <xdr:cNvPr id="390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154559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17</xdr:row>
      <xdr:rowOff>0</xdr:rowOff>
    </xdr:from>
    <xdr:to>
      <xdr:col>10</xdr:col>
      <xdr:colOff>338455</xdr:colOff>
      <xdr:row>17</xdr:row>
      <xdr:rowOff>226695</xdr:rowOff>
    </xdr:to>
    <xdr:pic>
      <xdr:nvPicPr>
        <xdr:cNvPr id="391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15455900"/>
          <a:ext cx="7778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17</xdr:row>
      <xdr:rowOff>0</xdr:rowOff>
    </xdr:from>
    <xdr:to>
      <xdr:col>10</xdr:col>
      <xdr:colOff>337820</xdr:colOff>
      <xdr:row>17</xdr:row>
      <xdr:rowOff>226060</xdr:rowOff>
    </xdr:to>
    <xdr:pic>
      <xdr:nvPicPr>
        <xdr:cNvPr id="392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15455900"/>
          <a:ext cx="7772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17</xdr:row>
      <xdr:rowOff>0</xdr:rowOff>
    </xdr:from>
    <xdr:to>
      <xdr:col>10</xdr:col>
      <xdr:colOff>218440</xdr:colOff>
      <xdr:row>17</xdr:row>
      <xdr:rowOff>226695</xdr:rowOff>
    </xdr:to>
    <xdr:pic>
      <xdr:nvPicPr>
        <xdr:cNvPr id="393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15455900"/>
          <a:ext cx="72644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17</xdr:row>
      <xdr:rowOff>0</xdr:rowOff>
    </xdr:from>
    <xdr:to>
      <xdr:col>10</xdr:col>
      <xdr:colOff>217805</xdr:colOff>
      <xdr:row>17</xdr:row>
      <xdr:rowOff>226060</xdr:rowOff>
    </xdr:to>
    <xdr:pic>
      <xdr:nvPicPr>
        <xdr:cNvPr id="394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15455900"/>
          <a:ext cx="72580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92710</xdr:colOff>
      <xdr:row>19</xdr:row>
      <xdr:rowOff>226695</xdr:rowOff>
    </xdr:to>
    <xdr:pic>
      <xdr:nvPicPr>
        <xdr:cNvPr id="395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5139055" y="188722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93345</xdr:colOff>
      <xdr:row>19</xdr:row>
      <xdr:rowOff>227965</xdr:rowOff>
    </xdr:to>
    <xdr:pic>
      <xdr:nvPicPr>
        <xdr:cNvPr id="396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188722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91440</xdr:colOff>
      <xdr:row>19</xdr:row>
      <xdr:rowOff>226060</xdr:rowOff>
    </xdr:to>
    <xdr:pic>
      <xdr:nvPicPr>
        <xdr:cNvPr id="397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188722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19</xdr:row>
      <xdr:rowOff>0</xdr:rowOff>
    </xdr:from>
    <xdr:to>
      <xdr:col>10</xdr:col>
      <xdr:colOff>338455</xdr:colOff>
      <xdr:row>19</xdr:row>
      <xdr:rowOff>226695</xdr:rowOff>
    </xdr:to>
    <xdr:pic>
      <xdr:nvPicPr>
        <xdr:cNvPr id="398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18872200"/>
          <a:ext cx="7778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19</xdr:row>
      <xdr:rowOff>0</xdr:rowOff>
    </xdr:from>
    <xdr:to>
      <xdr:col>10</xdr:col>
      <xdr:colOff>337820</xdr:colOff>
      <xdr:row>19</xdr:row>
      <xdr:rowOff>226060</xdr:rowOff>
    </xdr:to>
    <xdr:pic>
      <xdr:nvPicPr>
        <xdr:cNvPr id="399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18872200"/>
          <a:ext cx="7772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19</xdr:row>
      <xdr:rowOff>0</xdr:rowOff>
    </xdr:from>
    <xdr:to>
      <xdr:col>10</xdr:col>
      <xdr:colOff>218440</xdr:colOff>
      <xdr:row>19</xdr:row>
      <xdr:rowOff>226695</xdr:rowOff>
    </xdr:to>
    <xdr:pic>
      <xdr:nvPicPr>
        <xdr:cNvPr id="400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18872200"/>
          <a:ext cx="72644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19</xdr:row>
      <xdr:rowOff>0</xdr:rowOff>
    </xdr:from>
    <xdr:to>
      <xdr:col>10</xdr:col>
      <xdr:colOff>217805</xdr:colOff>
      <xdr:row>19</xdr:row>
      <xdr:rowOff>226060</xdr:rowOff>
    </xdr:to>
    <xdr:pic>
      <xdr:nvPicPr>
        <xdr:cNvPr id="401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18872200"/>
          <a:ext cx="72580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93345</xdr:colOff>
      <xdr:row>19</xdr:row>
      <xdr:rowOff>227965</xdr:rowOff>
    </xdr:to>
    <xdr:pic>
      <xdr:nvPicPr>
        <xdr:cNvPr id="402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188722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91440</xdr:colOff>
      <xdr:row>19</xdr:row>
      <xdr:rowOff>226060</xdr:rowOff>
    </xdr:to>
    <xdr:pic>
      <xdr:nvPicPr>
        <xdr:cNvPr id="403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188722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19</xdr:row>
      <xdr:rowOff>0</xdr:rowOff>
    </xdr:from>
    <xdr:to>
      <xdr:col>7</xdr:col>
      <xdr:colOff>1044575</xdr:colOff>
      <xdr:row>19</xdr:row>
      <xdr:rowOff>226695</xdr:rowOff>
    </xdr:to>
    <xdr:pic>
      <xdr:nvPicPr>
        <xdr:cNvPr id="404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18872200"/>
          <a:ext cx="5683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19</xdr:row>
      <xdr:rowOff>0</xdr:rowOff>
    </xdr:from>
    <xdr:to>
      <xdr:col>7</xdr:col>
      <xdr:colOff>1043940</xdr:colOff>
      <xdr:row>19</xdr:row>
      <xdr:rowOff>226060</xdr:rowOff>
    </xdr:to>
    <xdr:pic>
      <xdr:nvPicPr>
        <xdr:cNvPr id="405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18872200"/>
          <a:ext cx="5676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19</xdr:row>
      <xdr:rowOff>0</xdr:rowOff>
    </xdr:from>
    <xdr:to>
      <xdr:col>7</xdr:col>
      <xdr:colOff>1045845</xdr:colOff>
      <xdr:row>19</xdr:row>
      <xdr:rowOff>223520</xdr:rowOff>
    </xdr:to>
    <xdr:pic>
      <xdr:nvPicPr>
        <xdr:cNvPr id="406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615305" y="18872200"/>
          <a:ext cx="56959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92710</xdr:colOff>
      <xdr:row>19</xdr:row>
      <xdr:rowOff>223520</xdr:rowOff>
    </xdr:to>
    <xdr:pic>
      <xdr:nvPicPr>
        <xdr:cNvPr id="407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7185025" y="188722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92710</xdr:colOff>
      <xdr:row>20</xdr:row>
      <xdr:rowOff>226695</xdr:rowOff>
    </xdr:to>
    <xdr:pic>
      <xdr:nvPicPr>
        <xdr:cNvPr id="40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5139055" y="206375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93345</xdr:colOff>
      <xdr:row>20</xdr:row>
      <xdr:rowOff>227965</xdr:rowOff>
    </xdr:to>
    <xdr:pic>
      <xdr:nvPicPr>
        <xdr:cNvPr id="409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206375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91440</xdr:colOff>
      <xdr:row>20</xdr:row>
      <xdr:rowOff>226060</xdr:rowOff>
    </xdr:to>
    <xdr:pic>
      <xdr:nvPicPr>
        <xdr:cNvPr id="410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206375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20</xdr:row>
      <xdr:rowOff>0</xdr:rowOff>
    </xdr:from>
    <xdr:to>
      <xdr:col>7</xdr:col>
      <xdr:colOff>1044575</xdr:colOff>
      <xdr:row>20</xdr:row>
      <xdr:rowOff>226695</xdr:rowOff>
    </xdr:to>
    <xdr:pic>
      <xdr:nvPicPr>
        <xdr:cNvPr id="411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20637500"/>
          <a:ext cx="5683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20</xdr:row>
      <xdr:rowOff>0</xdr:rowOff>
    </xdr:from>
    <xdr:to>
      <xdr:col>7</xdr:col>
      <xdr:colOff>1043940</xdr:colOff>
      <xdr:row>20</xdr:row>
      <xdr:rowOff>226060</xdr:rowOff>
    </xdr:to>
    <xdr:pic>
      <xdr:nvPicPr>
        <xdr:cNvPr id="412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20637500"/>
          <a:ext cx="5676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20</xdr:row>
      <xdr:rowOff>0</xdr:rowOff>
    </xdr:from>
    <xdr:to>
      <xdr:col>7</xdr:col>
      <xdr:colOff>1045845</xdr:colOff>
      <xdr:row>20</xdr:row>
      <xdr:rowOff>223520</xdr:rowOff>
    </xdr:to>
    <xdr:pic>
      <xdr:nvPicPr>
        <xdr:cNvPr id="413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615305" y="20637500"/>
          <a:ext cx="56959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93345</xdr:colOff>
      <xdr:row>20</xdr:row>
      <xdr:rowOff>227965</xdr:rowOff>
    </xdr:to>
    <xdr:pic>
      <xdr:nvPicPr>
        <xdr:cNvPr id="414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206375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91440</xdr:colOff>
      <xdr:row>20</xdr:row>
      <xdr:rowOff>226060</xdr:rowOff>
    </xdr:to>
    <xdr:pic>
      <xdr:nvPicPr>
        <xdr:cNvPr id="415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206375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20</xdr:row>
      <xdr:rowOff>0</xdr:rowOff>
    </xdr:from>
    <xdr:to>
      <xdr:col>10</xdr:col>
      <xdr:colOff>338455</xdr:colOff>
      <xdr:row>20</xdr:row>
      <xdr:rowOff>226695</xdr:rowOff>
    </xdr:to>
    <xdr:pic>
      <xdr:nvPicPr>
        <xdr:cNvPr id="416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20637500"/>
          <a:ext cx="7778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20</xdr:row>
      <xdr:rowOff>0</xdr:rowOff>
    </xdr:from>
    <xdr:to>
      <xdr:col>10</xdr:col>
      <xdr:colOff>337820</xdr:colOff>
      <xdr:row>20</xdr:row>
      <xdr:rowOff>226060</xdr:rowOff>
    </xdr:to>
    <xdr:pic>
      <xdr:nvPicPr>
        <xdr:cNvPr id="417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20637500"/>
          <a:ext cx="7772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20</xdr:row>
      <xdr:rowOff>0</xdr:rowOff>
    </xdr:from>
    <xdr:to>
      <xdr:col>10</xdr:col>
      <xdr:colOff>218440</xdr:colOff>
      <xdr:row>20</xdr:row>
      <xdr:rowOff>226695</xdr:rowOff>
    </xdr:to>
    <xdr:pic>
      <xdr:nvPicPr>
        <xdr:cNvPr id="418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20637500"/>
          <a:ext cx="72644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20</xdr:row>
      <xdr:rowOff>0</xdr:rowOff>
    </xdr:from>
    <xdr:to>
      <xdr:col>10</xdr:col>
      <xdr:colOff>217805</xdr:colOff>
      <xdr:row>20</xdr:row>
      <xdr:rowOff>226060</xdr:rowOff>
    </xdr:to>
    <xdr:pic>
      <xdr:nvPicPr>
        <xdr:cNvPr id="419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20637500"/>
          <a:ext cx="72580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92710</xdr:colOff>
      <xdr:row>21</xdr:row>
      <xdr:rowOff>226695</xdr:rowOff>
    </xdr:to>
    <xdr:pic>
      <xdr:nvPicPr>
        <xdr:cNvPr id="42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5139055" y="223774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93345</xdr:colOff>
      <xdr:row>21</xdr:row>
      <xdr:rowOff>227965</xdr:rowOff>
    </xdr:to>
    <xdr:pic>
      <xdr:nvPicPr>
        <xdr:cNvPr id="421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223774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91440</xdr:colOff>
      <xdr:row>21</xdr:row>
      <xdr:rowOff>226060</xdr:rowOff>
    </xdr:to>
    <xdr:pic>
      <xdr:nvPicPr>
        <xdr:cNvPr id="422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223774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21</xdr:row>
      <xdr:rowOff>0</xdr:rowOff>
    </xdr:from>
    <xdr:to>
      <xdr:col>7</xdr:col>
      <xdr:colOff>1044575</xdr:colOff>
      <xdr:row>21</xdr:row>
      <xdr:rowOff>226695</xdr:rowOff>
    </xdr:to>
    <xdr:pic>
      <xdr:nvPicPr>
        <xdr:cNvPr id="423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22377400"/>
          <a:ext cx="5683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21</xdr:row>
      <xdr:rowOff>0</xdr:rowOff>
    </xdr:from>
    <xdr:to>
      <xdr:col>7</xdr:col>
      <xdr:colOff>1043940</xdr:colOff>
      <xdr:row>21</xdr:row>
      <xdr:rowOff>226060</xdr:rowOff>
    </xdr:to>
    <xdr:pic>
      <xdr:nvPicPr>
        <xdr:cNvPr id="424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22377400"/>
          <a:ext cx="5676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21</xdr:row>
      <xdr:rowOff>0</xdr:rowOff>
    </xdr:from>
    <xdr:to>
      <xdr:col>7</xdr:col>
      <xdr:colOff>1045845</xdr:colOff>
      <xdr:row>21</xdr:row>
      <xdr:rowOff>223520</xdr:rowOff>
    </xdr:to>
    <xdr:pic>
      <xdr:nvPicPr>
        <xdr:cNvPr id="425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615305" y="22377400"/>
          <a:ext cx="56959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93345</xdr:colOff>
      <xdr:row>21</xdr:row>
      <xdr:rowOff>227965</xdr:rowOff>
    </xdr:to>
    <xdr:pic>
      <xdr:nvPicPr>
        <xdr:cNvPr id="426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223774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91440</xdr:colOff>
      <xdr:row>21</xdr:row>
      <xdr:rowOff>226060</xdr:rowOff>
    </xdr:to>
    <xdr:pic>
      <xdr:nvPicPr>
        <xdr:cNvPr id="427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223774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21</xdr:row>
      <xdr:rowOff>0</xdr:rowOff>
    </xdr:from>
    <xdr:to>
      <xdr:col>10</xdr:col>
      <xdr:colOff>338455</xdr:colOff>
      <xdr:row>21</xdr:row>
      <xdr:rowOff>226695</xdr:rowOff>
    </xdr:to>
    <xdr:pic>
      <xdr:nvPicPr>
        <xdr:cNvPr id="428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22377400"/>
          <a:ext cx="7778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21</xdr:row>
      <xdr:rowOff>0</xdr:rowOff>
    </xdr:from>
    <xdr:to>
      <xdr:col>10</xdr:col>
      <xdr:colOff>337820</xdr:colOff>
      <xdr:row>21</xdr:row>
      <xdr:rowOff>226060</xdr:rowOff>
    </xdr:to>
    <xdr:pic>
      <xdr:nvPicPr>
        <xdr:cNvPr id="429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22377400"/>
          <a:ext cx="7772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21</xdr:row>
      <xdr:rowOff>0</xdr:rowOff>
    </xdr:from>
    <xdr:to>
      <xdr:col>10</xdr:col>
      <xdr:colOff>218440</xdr:colOff>
      <xdr:row>21</xdr:row>
      <xdr:rowOff>226695</xdr:rowOff>
    </xdr:to>
    <xdr:pic>
      <xdr:nvPicPr>
        <xdr:cNvPr id="430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22377400"/>
          <a:ext cx="72644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21</xdr:row>
      <xdr:rowOff>0</xdr:rowOff>
    </xdr:from>
    <xdr:to>
      <xdr:col>10</xdr:col>
      <xdr:colOff>217805</xdr:colOff>
      <xdr:row>21</xdr:row>
      <xdr:rowOff>226060</xdr:rowOff>
    </xdr:to>
    <xdr:pic>
      <xdr:nvPicPr>
        <xdr:cNvPr id="431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22377400"/>
          <a:ext cx="72580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92710</xdr:colOff>
      <xdr:row>22</xdr:row>
      <xdr:rowOff>226695</xdr:rowOff>
    </xdr:to>
    <xdr:pic>
      <xdr:nvPicPr>
        <xdr:cNvPr id="43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5139055" y="239903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93345</xdr:colOff>
      <xdr:row>22</xdr:row>
      <xdr:rowOff>227965</xdr:rowOff>
    </xdr:to>
    <xdr:pic>
      <xdr:nvPicPr>
        <xdr:cNvPr id="433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23990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91440</xdr:colOff>
      <xdr:row>22</xdr:row>
      <xdr:rowOff>226060</xdr:rowOff>
    </xdr:to>
    <xdr:pic>
      <xdr:nvPicPr>
        <xdr:cNvPr id="434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23990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22</xdr:row>
      <xdr:rowOff>0</xdr:rowOff>
    </xdr:from>
    <xdr:to>
      <xdr:col>7</xdr:col>
      <xdr:colOff>1044575</xdr:colOff>
      <xdr:row>22</xdr:row>
      <xdr:rowOff>226695</xdr:rowOff>
    </xdr:to>
    <xdr:pic>
      <xdr:nvPicPr>
        <xdr:cNvPr id="435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23990300"/>
          <a:ext cx="5683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22</xdr:row>
      <xdr:rowOff>0</xdr:rowOff>
    </xdr:from>
    <xdr:to>
      <xdr:col>7</xdr:col>
      <xdr:colOff>1043940</xdr:colOff>
      <xdr:row>22</xdr:row>
      <xdr:rowOff>226060</xdr:rowOff>
    </xdr:to>
    <xdr:pic>
      <xdr:nvPicPr>
        <xdr:cNvPr id="436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23990300"/>
          <a:ext cx="5676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22</xdr:row>
      <xdr:rowOff>0</xdr:rowOff>
    </xdr:from>
    <xdr:to>
      <xdr:col>7</xdr:col>
      <xdr:colOff>1045845</xdr:colOff>
      <xdr:row>22</xdr:row>
      <xdr:rowOff>223520</xdr:rowOff>
    </xdr:to>
    <xdr:pic>
      <xdr:nvPicPr>
        <xdr:cNvPr id="437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615305" y="23990300"/>
          <a:ext cx="56959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93345</xdr:colOff>
      <xdr:row>22</xdr:row>
      <xdr:rowOff>227965</xdr:rowOff>
    </xdr:to>
    <xdr:pic>
      <xdr:nvPicPr>
        <xdr:cNvPr id="438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23990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91440</xdr:colOff>
      <xdr:row>22</xdr:row>
      <xdr:rowOff>226060</xdr:rowOff>
    </xdr:to>
    <xdr:pic>
      <xdr:nvPicPr>
        <xdr:cNvPr id="439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23990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22</xdr:row>
      <xdr:rowOff>0</xdr:rowOff>
    </xdr:from>
    <xdr:to>
      <xdr:col>10</xdr:col>
      <xdr:colOff>338455</xdr:colOff>
      <xdr:row>22</xdr:row>
      <xdr:rowOff>226695</xdr:rowOff>
    </xdr:to>
    <xdr:pic>
      <xdr:nvPicPr>
        <xdr:cNvPr id="440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23990300"/>
          <a:ext cx="7778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22</xdr:row>
      <xdr:rowOff>0</xdr:rowOff>
    </xdr:from>
    <xdr:to>
      <xdr:col>10</xdr:col>
      <xdr:colOff>337820</xdr:colOff>
      <xdr:row>22</xdr:row>
      <xdr:rowOff>226060</xdr:rowOff>
    </xdr:to>
    <xdr:pic>
      <xdr:nvPicPr>
        <xdr:cNvPr id="441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23990300"/>
          <a:ext cx="7772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22</xdr:row>
      <xdr:rowOff>0</xdr:rowOff>
    </xdr:from>
    <xdr:to>
      <xdr:col>10</xdr:col>
      <xdr:colOff>218440</xdr:colOff>
      <xdr:row>22</xdr:row>
      <xdr:rowOff>226695</xdr:rowOff>
    </xdr:to>
    <xdr:pic>
      <xdr:nvPicPr>
        <xdr:cNvPr id="442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23990300"/>
          <a:ext cx="72644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22</xdr:row>
      <xdr:rowOff>0</xdr:rowOff>
    </xdr:from>
    <xdr:to>
      <xdr:col>10</xdr:col>
      <xdr:colOff>217805</xdr:colOff>
      <xdr:row>22</xdr:row>
      <xdr:rowOff>226060</xdr:rowOff>
    </xdr:to>
    <xdr:pic>
      <xdr:nvPicPr>
        <xdr:cNvPr id="443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23990300"/>
          <a:ext cx="72580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92710</xdr:colOff>
      <xdr:row>23</xdr:row>
      <xdr:rowOff>223520</xdr:rowOff>
    </xdr:to>
    <xdr:pic>
      <xdr:nvPicPr>
        <xdr:cNvPr id="444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7185025" y="256413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93345</xdr:colOff>
      <xdr:row>23</xdr:row>
      <xdr:rowOff>227965</xdr:rowOff>
    </xdr:to>
    <xdr:pic>
      <xdr:nvPicPr>
        <xdr:cNvPr id="445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25641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91440</xdr:colOff>
      <xdr:row>23</xdr:row>
      <xdr:rowOff>226060</xdr:rowOff>
    </xdr:to>
    <xdr:pic>
      <xdr:nvPicPr>
        <xdr:cNvPr id="446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23</xdr:row>
      <xdr:rowOff>0</xdr:rowOff>
    </xdr:from>
    <xdr:to>
      <xdr:col>10</xdr:col>
      <xdr:colOff>338455</xdr:colOff>
      <xdr:row>23</xdr:row>
      <xdr:rowOff>226695</xdr:rowOff>
    </xdr:to>
    <xdr:pic>
      <xdr:nvPicPr>
        <xdr:cNvPr id="447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25641300"/>
          <a:ext cx="7778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23</xdr:row>
      <xdr:rowOff>0</xdr:rowOff>
    </xdr:from>
    <xdr:to>
      <xdr:col>10</xdr:col>
      <xdr:colOff>337820</xdr:colOff>
      <xdr:row>23</xdr:row>
      <xdr:rowOff>226060</xdr:rowOff>
    </xdr:to>
    <xdr:pic>
      <xdr:nvPicPr>
        <xdr:cNvPr id="448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25641300"/>
          <a:ext cx="7772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23</xdr:row>
      <xdr:rowOff>0</xdr:rowOff>
    </xdr:from>
    <xdr:to>
      <xdr:col>10</xdr:col>
      <xdr:colOff>218440</xdr:colOff>
      <xdr:row>23</xdr:row>
      <xdr:rowOff>226695</xdr:rowOff>
    </xdr:to>
    <xdr:pic>
      <xdr:nvPicPr>
        <xdr:cNvPr id="449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25641300"/>
          <a:ext cx="72644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23</xdr:row>
      <xdr:rowOff>0</xdr:rowOff>
    </xdr:from>
    <xdr:to>
      <xdr:col>10</xdr:col>
      <xdr:colOff>217805</xdr:colOff>
      <xdr:row>23</xdr:row>
      <xdr:rowOff>226060</xdr:rowOff>
    </xdr:to>
    <xdr:pic>
      <xdr:nvPicPr>
        <xdr:cNvPr id="450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25641300"/>
          <a:ext cx="72580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92710</xdr:colOff>
      <xdr:row>22</xdr:row>
      <xdr:rowOff>226695</xdr:rowOff>
    </xdr:to>
    <xdr:pic>
      <xdr:nvPicPr>
        <xdr:cNvPr id="451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5139055" y="239903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93345</xdr:colOff>
      <xdr:row>22</xdr:row>
      <xdr:rowOff>227965</xdr:rowOff>
    </xdr:to>
    <xdr:pic>
      <xdr:nvPicPr>
        <xdr:cNvPr id="452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23990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91440</xdr:colOff>
      <xdr:row>22</xdr:row>
      <xdr:rowOff>226060</xdr:rowOff>
    </xdr:to>
    <xdr:pic>
      <xdr:nvPicPr>
        <xdr:cNvPr id="453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23990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22</xdr:row>
      <xdr:rowOff>0</xdr:rowOff>
    </xdr:from>
    <xdr:to>
      <xdr:col>7</xdr:col>
      <xdr:colOff>1044575</xdr:colOff>
      <xdr:row>22</xdr:row>
      <xdr:rowOff>226695</xdr:rowOff>
    </xdr:to>
    <xdr:pic>
      <xdr:nvPicPr>
        <xdr:cNvPr id="454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23990300"/>
          <a:ext cx="5683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22</xdr:row>
      <xdr:rowOff>0</xdr:rowOff>
    </xdr:from>
    <xdr:to>
      <xdr:col>7</xdr:col>
      <xdr:colOff>1043940</xdr:colOff>
      <xdr:row>22</xdr:row>
      <xdr:rowOff>226060</xdr:rowOff>
    </xdr:to>
    <xdr:pic>
      <xdr:nvPicPr>
        <xdr:cNvPr id="455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23990300"/>
          <a:ext cx="5676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22</xdr:row>
      <xdr:rowOff>0</xdr:rowOff>
    </xdr:from>
    <xdr:to>
      <xdr:col>7</xdr:col>
      <xdr:colOff>1045845</xdr:colOff>
      <xdr:row>22</xdr:row>
      <xdr:rowOff>223520</xdr:rowOff>
    </xdr:to>
    <xdr:pic>
      <xdr:nvPicPr>
        <xdr:cNvPr id="456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615305" y="23990300"/>
          <a:ext cx="56959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92710</xdr:colOff>
      <xdr:row>23</xdr:row>
      <xdr:rowOff>226695</xdr:rowOff>
    </xdr:to>
    <xdr:pic>
      <xdr:nvPicPr>
        <xdr:cNvPr id="457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5139055" y="256413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93345</xdr:colOff>
      <xdr:row>23</xdr:row>
      <xdr:rowOff>227965</xdr:rowOff>
    </xdr:to>
    <xdr:pic>
      <xdr:nvPicPr>
        <xdr:cNvPr id="458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25641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91440</xdr:colOff>
      <xdr:row>23</xdr:row>
      <xdr:rowOff>226060</xdr:rowOff>
    </xdr:to>
    <xdr:pic>
      <xdr:nvPicPr>
        <xdr:cNvPr id="459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23</xdr:row>
      <xdr:rowOff>0</xdr:rowOff>
    </xdr:from>
    <xdr:to>
      <xdr:col>7</xdr:col>
      <xdr:colOff>1044575</xdr:colOff>
      <xdr:row>23</xdr:row>
      <xdr:rowOff>226695</xdr:rowOff>
    </xdr:to>
    <xdr:pic>
      <xdr:nvPicPr>
        <xdr:cNvPr id="460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25641300"/>
          <a:ext cx="5683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23</xdr:row>
      <xdr:rowOff>0</xdr:rowOff>
    </xdr:from>
    <xdr:to>
      <xdr:col>7</xdr:col>
      <xdr:colOff>1043940</xdr:colOff>
      <xdr:row>23</xdr:row>
      <xdr:rowOff>226060</xdr:rowOff>
    </xdr:to>
    <xdr:pic>
      <xdr:nvPicPr>
        <xdr:cNvPr id="461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25641300"/>
          <a:ext cx="5676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23</xdr:row>
      <xdr:rowOff>0</xdr:rowOff>
    </xdr:from>
    <xdr:to>
      <xdr:col>7</xdr:col>
      <xdr:colOff>1045845</xdr:colOff>
      <xdr:row>23</xdr:row>
      <xdr:rowOff>223520</xdr:rowOff>
    </xdr:to>
    <xdr:pic>
      <xdr:nvPicPr>
        <xdr:cNvPr id="462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615305" y="25641300"/>
          <a:ext cx="56959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92710</xdr:colOff>
      <xdr:row>23</xdr:row>
      <xdr:rowOff>223520</xdr:rowOff>
    </xdr:to>
    <xdr:pic>
      <xdr:nvPicPr>
        <xdr:cNvPr id="463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7185025" y="256413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93345</xdr:colOff>
      <xdr:row>23</xdr:row>
      <xdr:rowOff>227965</xdr:rowOff>
    </xdr:to>
    <xdr:pic>
      <xdr:nvPicPr>
        <xdr:cNvPr id="464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25641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91440</xdr:colOff>
      <xdr:row>23</xdr:row>
      <xdr:rowOff>226060</xdr:rowOff>
    </xdr:to>
    <xdr:pic>
      <xdr:nvPicPr>
        <xdr:cNvPr id="465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23</xdr:row>
      <xdr:rowOff>0</xdr:rowOff>
    </xdr:from>
    <xdr:to>
      <xdr:col>10</xdr:col>
      <xdr:colOff>338455</xdr:colOff>
      <xdr:row>23</xdr:row>
      <xdr:rowOff>226695</xdr:rowOff>
    </xdr:to>
    <xdr:pic>
      <xdr:nvPicPr>
        <xdr:cNvPr id="466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25641300"/>
          <a:ext cx="7778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23</xdr:row>
      <xdr:rowOff>0</xdr:rowOff>
    </xdr:from>
    <xdr:to>
      <xdr:col>10</xdr:col>
      <xdr:colOff>337820</xdr:colOff>
      <xdr:row>23</xdr:row>
      <xdr:rowOff>226060</xdr:rowOff>
    </xdr:to>
    <xdr:pic>
      <xdr:nvPicPr>
        <xdr:cNvPr id="467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25641300"/>
          <a:ext cx="7772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23</xdr:row>
      <xdr:rowOff>0</xdr:rowOff>
    </xdr:from>
    <xdr:to>
      <xdr:col>10</xdr:col>
      <xdr:colOff>218440</xdr:colOff>
      <xdr:row>23</xdr:row>
      <xdr:rowOff>226695</xdr:rowOff>
    </xdr:to>
    <xdr:pic>
      <xdr:nvPicPr>
        <xdr:cNvPr id="468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25641300"/>
          <a:ext cx="72644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23</xdr:row>
      <xdr:rowOff>0</xdr:rowOff>
    </xdr:from>
    <xdr:to>
      <xdr:col>10</xdr:col>
      <xdr:colOff>217805</xdr:colOff>
      <xdr:row>23</xdr:row>
      <xdr:rowOff>226060</xdr:rowOff>
    </xdr:to>
    <xdr:pic>
      <xdr:nvPicPr>
        <xdr:cNvPr id="469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25641300"/>
          <a:ext cx="72580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92710</xdr:colOff>
      <xdr:row>23</xdr:row>
      <xdr:rowOff>226695</xdr:rowOff>
    </xdr:to>
    <xdr:pic>
      <xdr:nvPicPr>
        <xdr:cNvPr id="47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5139055" y="256413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93345</xdr:colOff>
      <xdr:row>23</xdr:row>
      <xdr:rowOff>227965</xdr:rowOff>
    </xdr:to>
    <xdr:pic>
      <xdr:nvPicPr>
        <xdr:cNvPr id="471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25641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91440</xdr:colOff>
      <xdr:row>23</xdr:row>
      <xdr:rowOff>226060</xdr:rowOff>
    </xdr:to>
    <xdr:pic>
      <xdr:nvPicPr>
        <xdr:cNvPr id="472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23</xdr:row>
      <xdr:rowOff>0</xdr:rowOff>
    </xdr:from>
    <xdr:to>
      <xdr:col>7</xdr:col>
      <xdr:colOff>1044575</xdr:colOff>
      <xdr:row>23</xdr:row>
      <xdr:rowOff>226695</xdr:rowOff>
    </xdr:to>
    <xdr:pic>
      <xdr:nvPicPr>
        <xdr:cNvPr id="473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25641300"/>
          <a:ext cx="5683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23</xdr:row>
      <xdr:rowOff>0</xdr:rowOff>
    </xdr:from>
    <xdr:to>
      <xdr:col>7</xdr:col>
      <xdr:colOff>1043940</xdr:colOff>
      <xdr:row>23</xdr:row>
      <xdr:rowOff>226060</xdr:rowOff>
    </xdr:to>
    <xdr:pic>
      <xdr:nvPicPr>
        <xdr:cNvPr id="474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25641300"/>
          <a:ext cx="5676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23</xdr:row>
      <xdr:rowOff>0</xdr:rowOff>
    </xdr:from>
    <xdr:to>
      <xdr:col>7</xdr:col>
      <xdr:colOff>1045845</xdr:colOff>
      <xdr:row>23</xdr:row>
      <xdr:rowOff>223520</xdr:rowOff>
    </xdr:to>
    <xdr:pic>
      <xdr:nvPicPr>
        <xdr:cNvPr id="475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615305" y="25641300"/>
          <a:ext cx="56959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92710</xdr:colOff>
      <xdr:row>23</xdr:row>
      <xdr:rowOff>226695</xdr:rowOff>
    </xdr:to>
    <xdr:pic>
      <xdr:nvPicPr>
        <xdr:cNvPr id="47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5139055" y="256413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93345</xdr:colOff>
      <xdr:row>23</xdr:row>
      <xdr:rowOff>227965</xdr:rowOff>
    </xdr:to>
    <xdr:pic>
      <xdr:nvPicPr>
        <xdr:cNvPr id="477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25641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91440</xdr:colOff>
      <xdr:row>23</xdr:row>
      <xdr:rowOff>226060</xdr:rowOff>
    </xdr:to>
    <xdr:pic>
      <xdr:nvPicPr>
        <xdr:cNvPr id="478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23</xdr:row>
      <xdr:rowOff>0</xdr:rowOff>
    </xdr:from>
    <xdr:to>
      <xdr:col>7</xdr:col>
      <xdr:colOff>1044575</xdr:colOff>
      <xdr:row>23</xdr:row>
      <xdr:rowOff>226695</xdr:rowOff>
    </xdr:to>
    <xdr:pic>
      <xdr:nvPicPr>
        <xdr:cNvPr id="479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25641300"/>
          <a:ext cx="5683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23</xdr:row>
      <xdr:rowOff>0</xdr:rowOff>
    </xdr:from>
    <xdr:to>
      <xdr:col>7</xdr:col>
      <xdr:colOff>1043940</xdr:colOff>
      <xdr:row>23</xdr:row>
      <xdr:rowOff>226060</xdr:rowOff>
    </xdr:to>
    <xdr:pic>
      <xdr:nvPicPr>
        <xdr:cNvPr id="480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25641300"/>
          <a:ext cx="5676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23</xdr:row>
      <xdr:rowOff>0</xdr:rowOff>
    </xdr:from>
    <xdr:to>
      <xdr:col>7</xdr:col>
      <xdr:colOff>1045845</xdr:colOff>
      <xdr:row>23</xdr:row>
      <xdr:rowOff>223520</xdr:rowOff>
    </xdr:to>
    <xdr:pic>
      <xdr:nvPicPr>
        <xdr:cNvPr id="481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615305" y="25641300"/>
          <a:ext cx="56959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92710</xdr:colOff>
      <xdr:row>23</xdr:row>
      <xdr:rowOff>223520</xdr:rowOff>
    </xdr:to>
    <xdr:pic>
      <xdr:nvPicPr>
        <xdr:cNvPr id="482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7185025" y="256413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93345</xdr:colOff>
      <xdr:row>23</xdr:row>
      <xdr:rowOff>227965</xdr:rowOff>
    </xdr:to>
    <xdr:pic>
      <xdr:nvPicPr>
        <xdr:cNvPr id="483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25641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91440</xdr:colOff>
      <xdr:row>23</xdr:row>
      <xdr:rowOff>226060</xdr:rowOff>
    </xdr:to>
    <xdr:pic>
      <xdr:nvPicPr>
        <xdr:cNvPr id="484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23</xdr:row>
      <xdr:rowOff>0</xdr:rowOff>
    </xdr:from>
    <xdr:to>
      <xdr:col>10</xdr:col>
      <xdr:colOff>338455</xdr:colOff>
      <xdr:row>23</xdr:row>
      <xdr:rowOff>226695</xdr:rowOff>
    </xdr:to>
    <xdr:pic>
      <xdr:nvPicPr>
        <xdr:cNvPr id="485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25641300"/>
          <a:ext cx="7778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23</xdr:row>
      <xdr:rowOff>0</xdr:rowOff>
    </xdr:from>
    <xdr:to>
      <xdr:col>10</xdr:col>
      <xdr:colOff>337820</xdr:colOff>
      <xdr:row>23</xdr:row>
      <xdr:rowOff>226060</xdr:rowOff>
    </xdr:to>
    <xdr:pic>
      <xdr:nvPicPr>
        <xdr:cNvPr id="486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25641300"/>
          <a:ext cx="7772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23</xdr:row>
      <xdr:rowOff>0</xdr:rowOff>
    </xdr:from>
    <xdr:to>
      <xdr:col>10</xdr:col>
      <xdr:colOff>218440</xdr:colOff>
      <xdr:row>23</xdr:row>
      <xdr:rowOff>226695</xdr:rowOff>
    </xdr:to>
    <xdr:pic>
      <xdr:nvPicPr>
        <xdr:cNvPr id="487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25641300"/>
          <a:ext cx="72644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23</xdr:row>
      <xdr:rowOff>0</xdr:rowOff>
    </xdr:from>
    <xdr:to>
      <xdr:col>10</xdr:col>
      <xdr:colOff>217805</xdr:colOff>
      <xdr:row>23</xdr:row>
      <xdr:rowOff>226060</xdr:rowOff>
    </xdr:to>
    <xdr:pic>
      <xdr:nvPicPr>
        <xdr:cNvPr id="488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25641300"/>
          <a:ext cx="72580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92710</xdr:colOff>
      <xdr:row>23</xdr:row>
      <xdr:rowOff>226695</xdr:rowOff>
    </xdr:to>
    <xdr:pic>
      <xdr:nvPicPr>
        <xdr:cNvPr id="489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5139055" y="256413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93345</xdr:colOff>
      <xdr:row>23</xdr:row>
      <xdr:rowOff>227965</xdr:rowOff>
    </xdr:to>
    <xdr:pic>
      <xdr:nvPicPr>
        <xdr:cNvPr id="490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25641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91440</xdr:colOff>
      <xdr:row>23</xdr:row>
      <xdr:rowOff>226060</xdr:rowOff>
    </xdr:to>
    <xdr:pic>
      <xdr:nvPicPr>
        <xdr:cNvPr id="491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23</xdr:row>
      <xdr:rowOff>0</xdr:rowOff>
    </xdr:from>
    <xdr:to>
      <xdr:col>7</xdr:col>
      <xdr:colOff>1044575</xdr:colOff>
      <xdr:row>23</xdr:row>
      <xdr:rowOff>226695</xdr:rowOff>
    </xdr:to>
    <xdr:pic>
      <xdr:nvPicPr>
        <xdr:cNvPr id="492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25641300"/>
          <a:ext cx="5683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23</xdr:row>
      <xdr:rowOff>0</xdr:rowOff>
    </xdr:from>
    <xdr:to>
      <xdr:col>7</xdr:col>
      <xdr:colOff>1043940</xdr:colOff>
      <xdr:row>23</xdr:row>
      <xdr:rowOff>226060</xdr:rowOff>
    </xdr:to>
    <xdr:pic>
      <xdr:nvPicPr>
        <xdr:cNvPr id="493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25641300"/>
          <a:ext cx="5676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23</xdr:row>
      <xdr:rowOff>0</xdr:rowOff>
    </xdr:from>
    <xdr:to>
      <xdr:col>7</xdr:col>
      <xdr:colOff>1045845</xdr:colOff>
      <xdr:row>23</xdr:row>
      <xdr:rowOff>223520</xdr:rowOff>
    </xdr:to>
    <xdr:pic>
      <xdr:nvPicPr>
        <xdr:cNvPr id="494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615305" y="25641300"/>
          <a:ext cx="56959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92710</xdr:colOff>
      <xdr:row>23</xdr:row>
      <xdr:rowOff>223520</xdr:rowOff>
    </xdr:to>
    <xdr:pic>
      <xdr:nvPicPr>
        <xdr:cNvPr id="495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7185025" y="256413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93345</xdr:colOff>
      <xdr:row>23</xdr:row>
      <xdr:rowOff>227965</xdr:rowOff>
    </xdr:to>
    <xdr:pic>
      <xdr:nvPicPr>
        <xdr:cNvPr id="496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25641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91440</xdr:colOff>
      <xdr:row>23</xdr:row>
      <xdr:rowOff>226060</xdr:rowOff>
    </xdr:to>
    <xdr:pic>
      <xdr:nvPicPr>
        <xdr:cNvPr id="497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2564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23</xdr:row>
      <xdr:rowOff>0</xdr:rowOff>
    </xdr:from>
    <xdr:to>
      <xdr:col>10</xdr:col>
      <xdr:colOff>338455</xdr:colOff>
      <xdr:row>23</xdr:row>
      <xdr:rowOff>226695</xdr:rowOff>
    </xdr:to>
    <xdr:pic>
      <xdr:nvPicPr>
        <xdr:cNvPr id="498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25641300"/>
          <a:ext cx="7778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23</xdr:row>
      <xdr:rowOff>0</xdr:rowOff>
    </xdr:from>
    <xdr:to>
      <xdr:col>10</xdr:col>
      <xdr:colOff>337820</xdr:colOff>
      <xdr:row>23</xdr:row>
      <xdr:rowOff>226060</xdr:rowOff>
    </xdr:to>
    <xdr:pic>
      <xdr:nvPicPr>
        <xdr:cNvPr id="499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25641300"/>
          <a:ext cx="7772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23</xdr:row>
      <xdr:rowOff>0</xdr:rowOff>
    </xdr:from>
    <xdr:to>
      <xdr:col>10</xdr:col>
      <xdr:colOff>218440</xdr:colOff>
      <xdr:row>23</xdr:row>
      <xdr:rowOff>226695</xdr:rowOff>
    </xdr:to>
    <xdr:pic>
      <xdr:nvPicPr>
        <xdr:cNvPr id="500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25641300"/>
          <a:ext cx="72644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23</xdr:row>
      <xdr:rowOff>0</xdr:rowOff>
    </xdr:from>
    <xdr:to>
      <xdr:col>10</xdr:col>
      <xdr:colOff>217805</xdr:colOff>
      <xdr:row>23</xdr:row>
      <xdr:rowOff>226060</xdr:rowOff>
    </xdr:to>
    <xdr:pic>
      <xdr:nvPicPr>
        <xdr:cNvPr id="501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25641300"/>
          <a:ext cx="72580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92710</xdr:colOff>
      <xdr:row>23</xdr:row>
      <xdr:rowOff>223520</xdr:rowOff>
    </xdr:to>
    <xdr:pic>
      <xdr:nvPicPr>
        <xdr:cNvPr id="502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7185025" y="256413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92710</xdr:colOff>
      <xdr:row>23</xdr:row>
      <xdr:rowOff>223520</xdr:rowOff>
    </xdr:to>
    <xdr:pic>
      <xdr:nvPicPr>
        <xdr:cNvPr id="503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7185025" y="256413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92710</xdr:colOff>
      <xdr:row>27</xdr:row>
      <xdr:rowOff>226695</xdr:rowOff>
    </xdr:to>
    <xdr:pic>
      <xdr:nvPicPr>
        <xdr:cNvPr id="504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5139055" y="324358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93345</xdr:colOff>
      <xdr:row>27</xdr:row>
      <xdr:rowOff>227965</xdr:rowOff>
    </xdr:to>
    <xdr:pic>
      <xdr:nvPicPr>
        <xdr:cNvPr id="505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324358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91440</xdr:colOff>
      <xdr:row>27</xdr:row>
      <xdr:rowOff>226060</xdr:rowOff>
    </xdr:to>
    <xdr:pic>
      <xdr:nvPicPr>
        <xdr:cNvPr id="506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324358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27</xdr:row>
      <xdr:rowOff>0</xdr:rowOff>
    </xdr:from>
    <xdr:to>
      <xdr:col>7</xdr:col>
      <xdr:colOff>1044575</xdr:colOff>
      <xdr:row>27</xdr:row>
      <xdr:rowOff>226695</xdr:rowOff>
    </xdr:to>
    <xdr:pic>
      <xdr:nvPicPr>
        <xdr:cNvPr id="507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32435800"/>
          <a:ext cx="5683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27</xdr:row>
      <xdr:rowOff>0</xdr:rowOff>
    </xdr:from>
    <xdr:to>
      <xdr:col>7</xdr:col>
      <xdr:colOff>1043940</xdr:colOff>
      <xdr:row>27</xdr:row>
      <xdr:rowOff>226060</xdr:rowOff>
    </xdr:to>
    <xdr:pic>
      <xdr:nvPicPr>
        <xdr:cNvPr id="508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32435800"/>
          <a:ext cx="5676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27</xdr:row>
      <xdr:rowOff>0</xdr:rowOff>
    </xdr:from>
    <xdr:to>
      <xdr:col>7</xdr:col>
      <xdr:colOff>1045845</xdr:colOff>
      <xdr:row>27</xdr:row>
      <xdr:rowOff>223520</xdr:rowOff>
    </xdr:to>
    <xdr:pic>
      <xdr:nvPicPr>
        <xdr:cNvPr id="509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615305" y="32435800"/>
          <a:ext cx="56959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92710</xdr:colOff>
      <xdr:row>27</xdr:row>
      <xdr:rowOff>223520</xdr:rowOff>
    </xdr:to>
    <xdr:pic>
      <xdr:nvPicPr>
        <xdr:cNvPr id="510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7185025" y="324358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93345</xdr:colOff>
      <xdr:row>27</xdr:row>
      <xdr:rowOff>227965</xdr:rowOff>
    </xdr:to>
    <xdr:pic>
      <xdr:nvPicPr>
        <xdr:cNvPr id="511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324358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91440</xdr:colOff>
      <xdr:row>27</xdr:row>
      <xdr:rowOff>226060</xdr:rowOff>
    </xdr:to>
    <xdr:pic>
      <xdr:nvPicPr>
        <xdr:cNvPr id="512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324358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27</xdr:row>
      <xdr:rowOff>0</xdr:rowOff>
    </xdr:from>
    <xdr:to>
      <xdr:col>10</xdr:col>
      <xdr:colOff>338455</xdr:colOff>
      <xdr:row>27</xdr:row>
      <xdr:rowOff>226695</xdr:rowOff>
    </xdr:to>
    <xdr:pic>
      <xdr:nvPicPr>
        <xdr:cNvPr id="513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32435800"/>
          <a:ext cx="7778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27</xdr:row>
      <xdr:rowOff>0</xdr:rowOff>
    </xdr:from>
    <xdr:to>
      <xdr:col>10</xdr:col>
      <xdr:colOff>337820</xdr:colOff>
      <xdr:row>27</xdr:row>
      <xdr:rowOff>226060</xdr:rowOff>
    </xdr:to>
    <xdr:pic>
      <xdr:nvPicPr>
        <xdr:cNvPr id="514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32435800"/>
          <a:ext cx="7772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27</xdr:row>
      <xdr:rowOff>0</xdr:rowOff>
    </xdr:from>
    <xdr:to>
      <xdr:col>10</xdr:col>
      <xdr:colOff>218440</xdr:colOff>
      <xdr:row>27</xdr:row>
      <xdr:rowOff>226695</xdr:rowOff>
    </xdr:to>
    <xdr:pic>
      <xdr:nvPicPr>
        <xdr:cNvPr id="515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32435800"/>
          <a:ext cx="72644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27</xdr:row>
      <xdr:rowOff>0</xdr:rowOff>
    </xdr:from>
    <xdr:to>
      <xdr:col>10</xdr:col>
      <xdr:colOff>217805</xdr:colOff>
      <xdr:row>27</xdr:row>
      <xdr:rowOff>226060</xdr:rowOff>
    </xdr:to>
    <xdr:pic>
      <xdr:nvPicPr>
        <xdr:cNvPr id="516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32435800"/>
          <a:ext cx="72580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92710</xdr:colOff>
      <xdr:row>24</xdr:row>
      <xdr:rowOff>223520</xdr:rowOff>
    </xdr:to>
    <xdr:pic>
      <xdr:nvPicPr>
        <xdr:cNvPr id="517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7185025" y="272288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93345</xdr:colOff>
      <xdr:row>24</xdr:row>
      <xdr:rowOff>227965</xdr:rowOff>
    </xdr:to>
    <xdr:pic>
      <xdr:nvPicPr>
        <xdr:cNvPr id="518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272288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91440</xdr:colOff>
      <xdr:row>24</xdr:row>
      <xdr:rowOff>226060</xdr:rowOff>
    </xdr:to>
    <xdr:pic>
      <xdr:nvPicPr>
        <xdr:cNvPr id="519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272288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24</xdr:row>
      <xdr:rowOff>0</xdr:rowOff>
    </xdr:from>
    <xdr:to>
      <xdr:col>10</xdr:col>
      <xdr:colOff>338455</xdr:colOff>
      <xdr:row>24</xdr:row>
      <xdr:rowOff>226695</xdr:rowOff>
    </xdr:to>
    <xdr:pic>
      <xdr:nvPicPr>
        <xdr:cNvPr id="520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27228800"/>
          <a:ext cx="7778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24</xdr:row>
      <xdr:rowOff>0</xdr:rowOff>
    </xdr:from>
    <xdr:to>
      <xdr:col>10</xdr:col>
      <xdr:colOff>337820</xdr:colOff>
      <xdr:row>24</xdr:row>
      <xdr:rowOff>226060</xdr:rowOff>
    </xdr:to>
    <xdr:pic>
      <xdr:nvPicPr>
        <xdr:cNvPr id="521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27228800"/>
          <a:ext cx="7772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24</xdr:row>
      <xdr:rowOff>0</xdr:rowOff>
    </xdr:from>
    <xdr:to>
      <xdr:col>10</xdr:col>
      <xdr:colOff>218440</xdr:colOff>
      <xdr:row>24</xdr:row>
      <xdr:rowOff>226695</xdr:rowOff>
    </xdr:to>
    <xdr:pic>
      <xdr:nvPicPr>
        <xdr:cNvPr id="522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27228800"/>
          <a:ext cx="72644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24</xdr:row>
      <xdr:rowOff>0</xdr:rowOff>
    </xdr:from>
    <xdr:to>
      <xdr:col>10</xdr:col>
      <xdr:colOff>217805</xdr:colOff>
      <xdr:row>24</xdr:row>
      <xdr:rowOff>226060</xdr:rowOff>
    </xdr:to>
    <xdr:pic>
      <xdr:nvPicPr>
        <xdr:cNvPr id="523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27228800"/>
          <a:ext cx="72580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92710</xdr:colOff>
      <xdr:row>24</xdr:row>
      <xdr:rowOff>226695</xdr:rowOff>
    </xdr:to>
    <xdr:pic>
      <xdr:nvPicPr>
        <xdr:cNvPr id="524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5139055" y="272288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93345</xdr:colOff>
      <xdr:row>24</xdr:row>
      <xdr:rowOff>227965</xdr:rowOff>
    </xdr:to>
    <xdr:pic>
      <xdr:nvPicPr>
        <xdr:cNvPr id="525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272288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91440</xdr:colOff>
      <xdr:row>24</xdr:row>
      <xdr:rowOff>226060</xdr:rowOff>
    </xdr:to>
    <xdr:pic>
      <xdr:nvPicPr>
        <xdr:cNvPr id="526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272288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24</xdr:row>
      <xdr:rowOff>0</xdr:rowOff>
    </xdr:from>
    <xdr:to>
      <xdr:col>7</xdr:col>
      <xdr:colOff>1044575</xdr:colOff>
      <xdr:row>24</xdr:row>
      <xdr:rowOff>226695</xdr:rowOff>
    </xdr:to>
    <xdr:pic>
      <xdr:nvPicPr>
        <xdr:cNvPr id="527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27228800"/>
          <a:ext cx="5683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24</xdr:row>
      <xdr:rowOff>0</xdr:rowOff>
    </xdr:from>
    <xdr:to>
      <xdr:col>7</xdr:col>
      <xdr:colOff>1043940</xdr:colOff>
      <xdr:row>24</xdr:row>
      <xdr:rowOff>226060</xdr:rowOff>
    </xdr:to>
    <xdr:pic>
      <xdr:nvPicPr>
        <xdr:cNvPr id="528" name="Text Box 79"/>
        <xdr:cNvPicPr/>
      </xdr:nvPicPr>
      <xdr:blipFill>
        <a:blip r:embed="rId1" r:link="rId2"/>
        <a:stretch>
          <a:fillRect/>
        </a:stretch>
      </xdr:blipFill>
      <xdr:spPr>
        <a:xfrm>
          <a:off x="5615305" y="27228800"/>
          <a:ext cx="5676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24</xdr:row>
      <xdr:rowOff>0</xdr:rowOff>
    </xdr:from>
    <xdr:to>
      <xdr:col>7</xdr:col>
      <xdr:colOff>1045845</xdr:colOff>
      <xdr:row>24</xdr:row>
      <xdr:rowOff>223520</xdr:rowOff>
    </xdr:to>
    <xdr:pic>
      <xdr:nvPicPr>
        <xdr:cNvPr id="529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615305" y="27228800"/>
          <a:ext cx="56959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93345</xdr:colOff>
      <xdr:row>17</xdr:row>
      <xdr:rowOff>227965</xdr:rowOff>
    </xdr:to>
    <xdr:pic>
      <xdr:nvPicPr>
        <xdr:cNvPr id="530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154559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91440</xdr:colOff>
      <xdr:row>17</xdr:row>
      <xdr:rowOff>226060</xdr:rowOff>
    </xdr:to>
    <xdr:pic>
      <xdr:nvPicPr>
        <xdr:cNvPr id="531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154559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17</xdr:row>
      <xdr:rowOff>0</xdr:rowOff>
    </xdr:from>
    <xdr:to>
      <xdr:col>10</xdr:col>
      <xdr:colOff>338455</xdr:colOff>
      <xdr:row>17</xdr:row>
      <xdr:rowOff>226695</xdr:rowOff>
    </xdr:to>
    <xdr:pic>
      <xdr:nvPicPr>
        <xdr:cNvPr id="532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15455900"/>
          <a:ext cx="7778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17</xdr:row>
      <xdr:rowOff>0</xdr:rowOff>
    </xdr:from>
    <xdr:to>
      <xdr:col>10</xdr:col>
      <xdr:colOff>337820</xdr:colOff>
      <xdr:row>17</xdr:row>
      <xdr:rowOff>226060</xdr:rowOff>
    </xdr:to>
    <xdr:pic>
      <xdr:nvPicPr>
        <xdr:cNvPr id="533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15455900"/>
          <a:ext cx="7772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17</xdr:row>
      <xdr:rowOff>0</xdr:rowOff>
    </xdr:from>
    <xdr:to>
      <xdr:col>10</xdr:col>
      <xdr:colOff>218440</xdr:colOff>
      <xdr:row>17</xdr:row>
      <xdr:rowOff>226695</xdr:rowOff>
    </xdr:to>
    <xdr:pic>
      <xdr:nvPicPr>
        <xdr:cNvPr id="534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15455900"/>
          <a:ext cx="72644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17</xdr:row>
      <xdr:rowOff>0</xdr:rowOff>
    </xdr:from>
    <xdr:to>
      <xdr:col>10</xdr:col>
      <xdr:colOff>217805</xdr:colOff>
      <xdr:row>17</xdr:row>
      <xdr:rowOff>226060</xdr:rowOff>
    </xdr:to>
    <xdr:pic>
      <xdr:nvPicPr>
        <xdr:cNvPr id="535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15455900"/>
          <a:ext cx="72580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365</xdr:row>
      <xdr:rowOff>0</xdr:rowOff>
    </xdr:from>
    <xdr:to>
      <xdr:col>7</xdr:col>
      <xdr:colOff>92710</xdr:colOff>
      <xdr:row>365</xdr:row>
      <xdr:rowOff>226695</xdr:rowOff>
    </xdr:to>
    <xdr:pic>
      <xdr:nvPicPr>
        <xdr:cNvPr id="53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5139055" y="7263257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365</xdr:row>
      <xdr:rowOff>0</xdr:rowOff>
    </xdr:from>
    <xdr:to>
      <xdr:col>9</xdr:col>
      <xdr:colOff>93345</xdr:colOff>
      <xdr:row>365</xdr:row>
      <xdr:rowOff>227965</xdr:rowOff>
    </xdr:to>
    <xdr:pic>
      <xdr:nvPicPr>
        <xdr:cNvPr id="537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726325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365</xdr:row>
      <xdr:rowOff>0</xdr:rowOff>
    </xdr:from>
    <xdr:to>
      <xdr:col>9</xdr:col>
      <xdr:colOff>91440</xdr:colOff>
      <xdr:row>365</xdr:row>
      <xdr:rowOff>226060</xdr:rowOff>
    </xdr:to>
    <xdr:pic>
      <xdr:nvPicPr>
        <xdr:cNvPr id="538" name="Text Box 79"/>
        <xdr:cNvPicPr/>
      </xdr:nvPicPr>
      <xdr:blipFill>
        <a:blip r:embed="rId1" r:link="rId2"/>
        <a:stretch>
          <a:fillRect/>
        </a:stretch>
      </xdr:blipFill>
      <xdr:spPr>
        <a:xfrm>
          <a:off x="11341100" y="726325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365</xdr:row>
      <xdr:rowOff>0</xdr:rowOff>
    </xdr:from>
    <xdr:to>
      <xdr:col>10</xdr:col>
      <xdr:colOff>338455</xdr:colOff>
      <xdr:row>365</xdr:row>
      <xdr:rowOff>226695</xdr:rowOff>
    </xdr:to>
    <xdr:pic>
      <xdr:nvPicPr>
        <xdr:cNvPr id="539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726325700"/>
          <a:ext cx="7778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365</xdr:row>
      <xdr:rowOff>0</xdr:rowOff>
    </xdr:from>
    <xdr:to>
      <xdr:col>10</xdr:col>
      <xdr:colOff>337820</xdr:colOff>
      <xdr:row>365</xdr:row>
      <xdr:rowOff>226060</xdr:rowOff>
    </xdr:to>
    <xdr:pic>
      <xdr:nvPicPr>
        <xdr:cNvPr id="540" name="Text Box 79"/>
        <xdr:cNvPicPr/>
      </xdr:nvPicPr>
      <xdr:blipFill>
        <a:blip r:embed="rId1" r:link="rId2"/>
        <a:stretch>
          <a:fillRect/>
        </a:stretch>
      </xdr:blipFill>
      <xdr:spPr>
        <a:xfrm>
          <a:off x="12026900" y="726325700"/>
          <a:ext cx="7772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365</xdr:row>
      <xdr:rowOff>0</xdr:rowOff>
    </xdr:from>
    <xdr:to>
      <xdr:col>10</xdr:col>
      <xdr:colOff>218440</xdr:colOff>
      <xdr:row>365</xdr:row>
      <xdr:rowOff>226695</xdr:rowOff>
    </xdr:to>
    <xdr:pic>
      <xdr:nvPicPr>
        <xdr:cNvPr id="541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726325700"/>
          <a:ext cx="72644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365</xdr:row>
      <xdr:rowOff>0</xdr:rowOff>
    </xdr:from>
    <xdr:to>
      <xdr:col>10</xdr:col>
      <xdr:colOff>217805</xdr:colOff>
      <xdr:row>365</xdr:row>
      <xdr:rowOff>226060</xdr:rowOff>
    </xdr:to>
    <xdr:pic>
      <xdr:nvPicPr>
        <xdr:cNvPr id="542" name="Text Box 79"/>
        <xdr:cNvPicPr/>
      </xdr:nvPicPr>
      <xdr:blipFill>
        <a:blip r:embed="rId1" r:link="rId2"/>
        <a:stretch>
          <a:fillRect/>
        </a:stretch>
      </xdr:blipFill>
      <xdr:spPr>
        <a:xfrm>
          <a:off x="11958320" y="726325700"/>
          <a:ext cx="72580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365</xdr:row>
      <xdr:rowOff>0</xdr:rowOff>
    </xdr:from>
    <xdr:to>
      <xdr:col>7</xdr:col>
      <xdr:colOff>93345</xdr:colOff>
      <xdr:row>365</xdr:row>
      <xdr:rowOff>227965</xdr:rowOff>
    </xdr:to>
    <xdr:pic>
      <xdr:nvPicPr>
        <xdr:cNvPr id="543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7263257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365</xdr:row>
      <xdr:rowOff>0</xdr:rowOff>
    </xdr:from>
    <xdr:to>
      <xdr:col>7</xdr:col>
      <xdr:colOff>91440</xdr:colOff>
      <xdr:row>365</xdr:row>
      <xdr:rowOff>226060</xdr:rowOff>
    </xdr:to>
    <xdr:pic>
      <xdr:nvPicPr>
        <xdr:cNvPr id="544" name="Text Box 79"/>
        <xdr:cNvPicPr/>
      </xdr:nvPicPr>
      <xdr:blipFill>
        <a:blip r:embed="rId1" r:link="rId2"/>
        <a:stretch>
          <a:fillRect/>
        </a:stretch>
      </xdr:blipFill>
      <xdr:spPr>
        <a:xfrm>
          <a:off x="5139055" y="7263257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365</xdr:row>
      <xdr:rowOff>0</xdr:rowOff>
    </xdr:from>
    <xdr:to>
      <xdr:col>7</xdr:col>
      <xdr:colOff>1031875</xdr:colOff>
      <xdr:row>365</xdr:row>
      <xdr:rowOff>226695</xdr:rowOff>
    </xdr:to>
    <xdr:pic>
      <xdr:nvPicPr>
        <xdr:cNvPr id="545" name="Text Box 79"/>
        <xdr:cNvPicPr/>
      </xdr:nvPicPr>
      <xdr:blipFill>
        <a:blip r:embed="rId1" r:link="rId2"/>
        <a:stretch>
          <a:fillRect/>
        </a:stretch>
      </xdr:blipFill>
      <xdr:spPr>
        <a:xfrm>
          <a:off x="5608955" y="726325700"/>
          <a:ext cx="5619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365</xdr:row>
      <xdr:rowOff>0</xdr:rowOff>
    </xdr:from>
    <xdr:to>
      <xdr:col>7</xdr:col>
      <xdr:colOff>1031240</xdr:colOff>
      <xdr:row>365</xdr:row>
      <xdr:rowOff>226060</xdr:rowOff>
    </xdr:to>
    <xdr:pic>
      <xdr:nvPicPr>
        <xdr:cNvPr id="546" name="Text Box 79"/>
        <xdr:cNvPicPr/>
      </xdr:nvPicPr>
      <xdr:blipFill>
        <a:blip r:embed="rId1" r:link="rId2"/>
        <a:stretch>
          <a:fillRect/>
        </a:stretch>
      </xdr:blipFill>
      <xdr:spPr>
        <a:xfrm>
          <a:off x="5608955" y="726325700"/>
          <a:ext cx="5613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365</xdr:row>
      <xdr:rowOff>0</xdr:rowOff>
    </xdr:from>
    <xdr:to>
      <xdr:col>7</xdr:col>
      <xdr:colOff>1033145</xdr:colOff>
      <xdr:row>365</xdr:row>
      <xdr:rowOff>223520</xdr:rowOff>
    </xdr:to>
    <xdr:pic>
      <xdr:nvPicPr>
        <xdr:cNvPr id="547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608955" y="726325700"/>
          <a:ext cx="5632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92710</xdr:colOff>
      <xdr:row>365</xdr:row>
      <xdr:rowOff>223520</xdr:rowOff>
    </xdr:to>
    <xdr:pic>
      <xdr:nvPicPr>
        <xdr:cNvPr id="548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7185025" y="7263257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93345</xdr:colOff>
      <xdr:row>30</xdr:row>
      <xdr:rowOff>227965</xdr:rowOff>
    </xdr:to>
    <xdr:pic>
      <xdr:nvPicPr>
        <xdr:cNvPr id="549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388874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91440</xdr:colOff>
      <xdr:row>30</xdr:row>
      <xdr:rowOff>226060</xdr:rowOff>
    </xdr:to>
    <xdr:pic>
      <xdr:nvPicPr>
        <xdr:cNvPr id="550" name="Text Box 79"/>
        <xdr:cNvPicPr/>
      </xdr:nvPicPr>
      <xdr:blipFill>
        <a:blip r:embed="rId1" r:link="rId2"/>
        <a:stretch>
          <a:fillRect/>
        </a:stretch>
      </xdr:blipFill>
      <xdr:spPr>
        <a:xfrm>
          <a:off x="7185025" y="388874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30</xdr:row>
      <xdr:rowOff>0</xdr:rowOff>
    </xdr:from>
    <xdr:to>
      <xdr:col>8</xdr:col>
      <xdr:colOff>777875</xdr:colOff>
      <xdr:row>30</xdr:row>
      <xdr:rowOff>226695</xdr:rowOff>
    </xdr:to>
    <xdr:pic>
      <xdr:nvPicPr>
        <xdr:cNvPr id="551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388874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30</xdr:row>
      <xdr:rowOff>0</xdr:rowOff>
    </xdr:from>
    <xdr:to>
      <xdr:col>8</xdr:col>
      <xdr:colOff>777240</xdr:colOff>
      <xdr:row>30</xdr:row>
      <xdr:rowOff>226060</xdr:rowOff>
    </xdr:to>
    <xdr:pic>
      <xdr:nvPicPr>
        <xdr:cNvPr id="552" name="Text Box 79"/>
        <xdr:cNvPicPr/>
      </xdr:nvPicPr>
      <xdr:blipFill>
        <a:blip r:embed="rId1" r:link="rId2"/>
        <a:stretch>
          <a:fillRect/>
        </a:stretch>
      </xdr:blipFill>
      <xdr:spPr>
        <a:xfrm>
          <a:off x="7870825" y="388874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30</xdr:row>
      <xdr:rowOff>0</xdr:rowOff>
    </xdr:from>
    <xdr:to>
      <xdr:col>8</xdr:col>
      <xdr:colOff>726440</xdr:colOff>
      <xdr:row>30</xdr:row>
      <xdr:rowOff>226695</xdr:rowOff>
    </xdr:to>
    <xdr:pic>
      <xdr:nvPicPr>
        <xdr:cNvPr id="553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388874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617220</xdr:colOff>
      <xdr:row>30</xdr:row>
      <xdr:rowOff>0</xdr:rowOff>
    </xdr:from>
    <xdr:to>
      <xdr:col>8</xdr:col>
      <xdr:colOff>725805</xdr:colOff>
      <xdr:row>30</xdr:row>
      <xdr:rowOff>226060</xdr:rowOff>
    </xdr:to>
    <xdr:pic>
      <xdr:nvPicPr>
        <xdr:cNvPr id="554" name="Text Box 79"/>
        <xdr:cNvPicPr/>
      </xdr:nvPicPr>
      <xdr:blipFill>
        <a:blip r:embed="rId1" r:link="rId2"/>
        <a:stretch>
          <a:fillRect/>
        </a:stretch>
      </xdr:blipFill>
      <xdr:spPr>
        <a:xfrm>
          <a:off x="7802245" y="388874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92710</xdr:colOff>
      <xdr:row>30</xdr:row>
      <xdr:rowOff>223520</xdr:rowOff>
    </xdr:to>
    <xdr:pic>
      <xdr:nvPicPr>
        <xdr:cNvPr id="555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139055" y="388874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369"/>
  <sheetViews>
    <sheetView showZeros="0" tabSelected="1" view="pageBreakPreview" zoomScale="85" zoomScaleNormal="55" workbookViewId="0">
      <pane ySplit="5" topLeftCell="A6" activePane="bottomLeft" state="frozen"/>
      <selection/>
      <selection pane="bottomLeft" activeCell="J8" sqref="J8"/>
    </sheetView>
  </sheetViews>
  <sheetFormatPr defaultColWidth="9" defaultRowHeight="38.25"/>
  <cols>
    <col min="1" max="1" width="4.46666666666667" style="47" customWidth="1"/>
    <col min="2" max="2" width="10.175" style="48" customWidth="1"/>
    <col min="3" max="3" width="18.15" style="48" customWidth="1"/>
    <col min="4" max="4" width="8.09166666666667" style="48" customWidth="1"/>
    <col min="5" max="5" width="7.04166666666667" style="49" customWidth="1"/>
    <col min="6" max="6" width="11.8083333333333" style="50" customWidth="1"/>
    <col min="7" max="7" width="7.70833333333333" style="51" customWidth="1"/>
    <col min="8" max="8" width="26.85" style="51" customWidth="1"/>
    <col min="9" max="9" width="54.5416666666667" style="52" customWidth="1"/>
    <col min="10" max="10" width="14.7666666666667" style="52" customWidth="1"/>
    <col min="11" max="11" width="14.3166666666667" style="52" customWidth="1"/>
    <col min="12" max="12" width="15.9" style="52" customWidth="1"/>
    <col min="13" max="13" width="15" style="52" customWidth="1"/>
    <col min="14" max="14" width="13.2083333333333" style="52" customWidth="1"/>
    <col min="15" max="15" width="12.725" style="52" customWidth="1"/>
    <col min="16" max="16" width="11.6083333333333" style="52" customWidth="1"/>
    <col min="17" max="17" width="7.78333333333333" style="52" customWidth="1"/>
    <col min="18" max="18" width="7.2" style="52" customWidth="1"/>
    <col min="19" max="19" width="12.275" style="52" customWidth="1"/>
    <col min="20" max="21" width="9.40833333333333" style="52" customWidth="1"/>
    <col min="22" max="22" width="10.175" style="52" customWidth="1"/>
    <col min="23" max="23" width="10.1666666666667" style="52" customWidth="1"/>
    <col min="24" max="24" width="8.175" style="52" customWidth="1"/>
    <col min="25" max="25" width="7.2" style="52" customWidth="1"/>
    <col min="26" max="26" width="6.31666666666667" style="52" customWidth="1"/>
    <col min="27" max="27" width="52.3416666666667" style="53" customWidth="1"/>
    <col min="28" max="28" width="10.7333333333333" style="54" customWidth="1"/>
    <col min="29" max="16384" width="9" style="47"/>
  </cols>
  <sheetData>
    <row r="1" s="1" customFormat="1" ht="51" customHeight="1" spans="1:28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="2" customFormat="1" ht="24" customHeight="1" spans="1:28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8</v>
      </c>
      <c r="I2" s="56" t="s">
        <v>9</v>
      </c>
      <c r="J2" s="77" t="s">
        <v>10</v>
      </c>
      <c r="K2" s="56" t="s">
        <v>11</v>
      </c>
      <c r="L2" s="78"/>
      <c r="M2" s="56"/>
      <c r="N2" s="56"/>
      <c r="O2" s="56"/>
      <c r="P2" s="56"/>
      <c r="Q2" s="56"/>
      <c r="R2" s="56"/>
      <c r="S2" s="101"/>
      <c r="T2" s="56"/>
      <c r="U2" s="56" t="s">
        <v>12</v>
      </c>
      <c r="V2" s="102" t="s">
        <v>13</v>
      </c>
      <c r="W2" s="102" t="s">
        <v>14</v>
      </c>
      <c r="X2" s="102" t="s">
        <v>15</v>
      </c>
      <c r="Y2" s="78" t="s">
        <v>16</v>
      </c>
      <c r="Z2" s="78" t="s">
        <v>17</v>
      </c>
      <c r="AA2" s="56" t="s">
        <v>18</v>
      </c>
      <c r="AB2" s="56" t="s">
        <v>19</v>
      </c>
    </row>
    <row r="3" s="2" customFormat="1" ht="51" customHeight="1" spans="1:28">
      <c r="A3" s="56"/>
      <c r="B3" s="56"/>
      <c r="C3" s="56"/>
      <c r="D3" s="56"/>
      <c r="E3" s="56"/>
      <c r="F3" s="56"/>
      <c r="G3" s="56"/>
      <c r="H3" s="56"/>
      <c r="I3" s="56"/>
      <c r="J3" s="77"/>
      <c r="K3" s="56" t="s">
        <v>20</v>
      </c>
      <c r="L3" s="56"/>
      <c r="M3" s="56"/>
      <c r="N3" s="56"/>
      <c r="O3" s="56"/>
      <c r="P3" s="56"/>
      <c r="Q3" s="56"/>
      <c r="R3" s="56"/>
      <c r="S3" s="77" t="s">
        <v>21</v>
      </c>
      <c r="T3" s="56" t="s">
        <v>22</v>
      </c>
      <c r="U3" s="56"/>
      <c r="V3" s="102"/>
      <c r="W3" s="102"/>
      <c r="X3" s="102"/>
      <c r="Y3" s="78"/>
      <c r="Z3" s="78"/>
      <c r="AA3" s="56"/>
      <c r="AB3" s="56"/>
    </row>
    <row r="4" s="2" customFormat="1" ht="49" customHeight="1" spans="1:28">
      <c r="A4" s="56"/>
      <c r="B4" s="56"/>
      <c r="C4" s="56"/>
      <c r="D4" s="56"/>
      <c r="E4" s="56"/>
      <c r="F4" s="56"/>
      <c r="G4" s="56"/>
      <c r="H4" s="56"/>
      <c r="I4" s="56"/>
      <c r="J4" s="77"/>
      <c r="K4" s="56" t="s">
        <v>23</v>
      </c>
      <c r="L4" s="78" t="s">
        <v>24</v>
      </c>
      <c r="M4" s="56"/>
      <c r="N4" s="56" t="s">
        <v>25</v>
      </c>
      <c r="O4" s="79"/>
      <c r="P4" s="56" t="s">
        <v>26</v>
      </c>
      <c r="Q4" s="56" t="s">
        <v>27</v>
      </c>
      <c r="R4" s="56" t="s">
        <v>28</v>
      </c>
      <c r="S4" s="77"/>
      <c r="T4" s="56"/>
      <c r="U4" s="56"/>
      <c r="V4" s="102"/>
      <c r="W4" s="102"/>
      <c r="X4" s="102"/>
      <c r="Y4" s="78"/>
      <c r="Z4" s="78"/>
      <c r="AA4" s="56"/>
      <c r="AB4" s="56"/>
    </row>
    <row r="5" s="3" customFormat="1" ht="30" customHeight="1" spans="1:28">
      <c r="A5" s="56"/>
      <c r="B5" s="56"/>
      <c r="C5" s="56"/>
      <c r="D5" s="56"/>
      <c r="E5" s="56"/>
      <c r="F5" s="56"/>
      <c r="G5" s="56"/>
      <c r="H5" s="56"/>
      <c r="I5" s="56"/>
      <c r="J5" s="77"/>
      <c r="K5" s="56"/>
      <c r="L5" s="78" t="s">
        <v>29</v>
      </c>
      <c r="M5" s="56" t="s">
        <v>30</v>
      </c>
      <c r="N5" s="56" t="s">
        <v>29</v>
      </c>
      <c r="O5" s="79" t="s">
        <v>30</v>
      </c>
      <c r="P5" s="56"/>
      <c r="Q5" s="56"/>
      <c r="R5" s="56"/>
      <c r="S5" s="77"/>
      <c r="T5" s="56"/>
      <c r="U5" s="56"/>
      <c r="V5" s="102"/>
      <c r="W5" s="102"/>
      <c r="X5" s="102"/>
      <c r="Y5" s="78"/>
      <c r="Z5" s="78"/>
      <c r="AA5" s="56"/>
      <c r="AB5" s="56"/>
    </row>
    <row r="6" s="4" customFormat="1" ht="35" customHeight="1" spans="1:28">
      <c r="A6" s="57" t="s">
        <v>31</v>
      </c>
      <c r="B6" s="57"/>
      <c r="C6" s="57"/>
      <c r="D6" s="57"/>
      <c r="E6" s="58"/>
      <c r="F6" s="57"/>
      <c r="G6" s="57"/>
      <c r="H6" s="57"/>
      <c r="I6" s="57"/>
      <c r="J6" s="80">
        <f>J7+J171+J178+J354+J356+J365</f>
        <v>249893.75379</v>
      </c>
      <c r="K6" s="57">
        <f>K7+K171+K178+K354+K356+K365</f>
        <v>249120.75379</v>
      </c>
      <c r="L6" s="81">
        <f>L7+L171+L178+L354+L356+L365</f>
        <v>208354.17379</v>
      </c>
      <c r="M6" s="81">
        <f t="shared" ref="M6:S6" si="0">M7+M171+M178+M354+M356+M365</f>
        <v>31947.49</v>
      </c>
      <c r="N6" s="81">
        <f t="shared" si="0"/>
        <v>3950</v>
      </c>
      <c r="O6" s="81">
        <f t="shared" si="0"/>
        <v>0</v>
      </c>
      <c r="P6" s="81">
        <f t="shared" si="0"/>
        <v>4869.09</v>
      </c>
      <c r="Q6" s="81">
        <f t="shared" si="0"/>
        <v>0</v>
      </c>
      <c r="R6" s="81">
        <f t="shared" si="0"/>
        <v>0</v>
      </c>
      <c r="S6" s="81">
        <f t="shared" si="0"/>
        <v>773</v>
      </c>
      <c r="T6" s="57"/>
      <c r="U6" s="57"/>
      <c r="V6" s="103"/>
      <c r="W6" s="103"/>
      <c r="X6" s="103"/>
      <c r="Y6" s="103"/>
      <c r="Z6" s="103"/>
      <c r="AA6" s="57"/>
      <c r="AB6" s="58"/>
    </row>
    <row r="7" s="5" customFormat="1" ht="36" customHeight="1" spans="1:28">
      <c r="A7" s="59" t="s">
        <v>32</v>
      </c>
      <c r="B7" s="59"/>
      <c r="C7" s="59"/>
      <c r="D7" s="59"/>
      <c r="E7" s="59"/>
      <c r="F7" s="59"/>
      <c r="G7" s="59"/>
      <c r="H7" s="59"/>
      <c r="I7" s="82"/>
      <c r="J7" s="83">
        <f t="shared" ref="J7:J22" si="1">K7+S7+T7</f>
        <v>138867.56879</v>
      </c>
      <c r="K7" s="83">
        <f>SUM(K8:K170)</f>
        <v>138677.56879</v>
      </c>
      <c r="L7" s="83">
        <f t="shared" ref="L7:T7" si="2">SUM(L8:L170)</f>
        <v>134538.68879</v>
      </c>
      <c r="M7" s="83">
        <f t="shared" si="2"/>
        <v>1500</v>
      </c>
      <c r="N7" s="83">
        <f t="shared" si="2"/>
        <v>0</v>
      </c>
      <c r="O7" s="83">
        <f t="shared" si="2"/>
        <v>0</v>
      </c>
      <c r="P7" s="83">
        <f t="shared" si="2"/>
        <v>2638.88</v>
      </c>
      <c r="Q7" s="83">
        <f t="shared" si="2"/>
        <v>0</v>
      </c>
      <c r="R7" s="83">
        <f t="shared" si="2"/>
        <v>0</v>
      </c>
      <c r="S7" s="83">
        <f t="shared" si="2"/>
        <v>190</v>
      </c>
      <c r="T7" s="83">
        <f t="shared" si="2"/>
        <v>0</v>
      </c>
      <c r="U7" s="104"/>
      <c r="V7" s="104"/>
      <c r="W7" s="104"/>
      <c r="X7" s="104"/>
      <c r="Y7" s="104"/>
      <c r="Z7" s="104"/>
      <c r="AA7" s="83"/>
      <c r="AB7" s="59"/>
    </row>
    <row r="8" s="6" customFormat="1" ht="102" customHeight="1" spans="1:28">
      <c r="A8" s="60">
        <v>1</v>
      </c>
      <c r="B8" s="61" t="s">
        <v>33</v>
      </c>
      <c r="C8" s="60" t="s">
        <v>34</v>
      </c>
      <c r="D8" s="62" t="s">
        <v>35</v>
      </c>
      <c r="E8" s="60" t="s">
        <v>36</v>
      </c>
      <c r="F8" s="60" t="s">
        <v>37</v>
      </c>
      <c r="G8" s="60" t="s">
        <v>38</v>
      </c>
      <c r="H8" s="60" t="s">
        <v>39</v>
      </c>
      <c r="I8" s="60" t="s">
        <v>40</v>
      </c>
      <c r="J8" s="60">
        <f t="shared" si="1"/>
        <v>3788.1873</v>
      </c>
      <c r="K8" s="84">
        <f t="shared" ref="K8:K22" si="3">L8+M8+N8+O8+P8+Q8+R8</f>
        <v>3788.1873</v>
      </c>
      <c r="L8" s="60">
        <v>3788.1873</v>
      </c>
      <c r="M8" s="60"/>
      <c r="N8" s="60"/>
      <c r="O8" s="60"/>
      <c r="P8" s="60"/>
      <c r="Q8" s="60"/>
      <c r="R8" s="60"/>
      <c r="S8" s="60"/>
      <c r="T8" s="60"/>
      <c r="U8" s="60" t="s">
        <v>41</v>
      </c>
      <c r="V8" s="60">
        <v>36453</v>
      </c>
      <c r="W8" s="62" t="s">
        <v>42</v>
      </c>
      <c r="X8" s="60" t="s">
        <v>43</v>
      </c>
      <c r="Y8" s="60" t="s">
        <v>44</v>
      </c>
      <c r="Z8" s="60" t="s">
        <v>44</v>
      </c>
      <c r="AA8" s="60" t="s">
        <v>45</v>
      </c>
      <c r="AB8" s="60" t="s">
        <v>46</v>
      </c>
    </row>
    <row r="9" s="6" customFormat="1" ht="108" customHeight="1" spans="1:28">
      <c r="A9" s="63">
        <v>2</v>
      </c>
      <c r="B9" s="64" t="s">
        <v>47</v>
      </c>
      <c r="C9" s="63" t="s">
        <v>48</v>
      </c>
      <c r="D9" s="63" t="s">
        <v>35</v>
      </c>
      <c r="E9" s="65" t="s">
        <v>36</v>
      </c>
      <c r="F9" s="65" t="s">
        <v>37</v>
      </c>
      <c r="G9" s="63" t="s">
        <v>38</v>
      </c>
      <c r="H9" s="66" t="s">
        <v>39</v>
      </c>
      <c r="I9" s="85" t="s">
        <v>49</v>
      </c>
      <c r="J9" s="86">
        <f t="shared" si="1"/>
        <v>4342.158</v>
      </c>
      <c r="K9" s="86">
        <f t="shared" si="3"/>
        <v>4342.158</v>
      </c>
      <c r="L9" s="86">
        <v>4342.158</v>
      </c>
      <c r="M9" s="86"/>
      <c r="N9" s="86"/>
      <c r="O9" s="86"/>
      <c r="P9" s="86"/>
      <c r="Q9" s="86"/>
      <c r="R9" s="86"/>
      <c r="S9" s="86"/>
      <c r="T9" s="86"/>
      <c r="U9" s="86" t="s">
        <v>41</v>
      </c>
      <c r="V9" s="86">
        <v>46758</v>
      </c>
      <c r="W9" s="86" t="s">
        <v>42</v>
      </c>
      <c r="X9" s="86" t="s">
        <v>43</v>
      </c>
      <c r="Y9" s="86" t="s">
        <v>44</v>
      </c>
      <c r="Z9" s="86" t="s">
        <v>44</v>
      </c>
      <c r="AA9" s="67" t="s">
        <v>50</v>
      </c>
      <c r="AB9" s="65" t="s">
        <v>46</v>
      </c>
    </row>
    <row r="10" s="6" customFormat="1" ht="57" spans="1:28">
      <c r="A10" s="60">
        <v>3</v>
      </c>
      <c r="B10" s="64" t="s">
        <v>51</v>
      </c>
      <c r="C10" s="63" t="s">
        <v>52</v>
      </c>
      <c r="D10" s="63" t="s">
        <v>35</v>
      </c>
      <c r="E10" s="65" t="s">
        <v>36</v>
      </c>
      <c r="F10" s="65" t="s">
        <v>37</v>
      </c>
      <c r="G10" s="63" t="s">
        <v>38</v>
      </c>
      <c r="H10" s="66" t="s">
        <v>53</v>
      </c>
      <c r="I10" s="85" t="s">
        <v>54</v>
      </c>
      <c r="J10" s="86">
        <f t="shared" si="1"/>
        <v>993.2676</v>
      </c>
      <c r="K10" s="86">
        <f t="shared" si="3"/>
        <v>993.2676</v>
      </c>
      <c r="L10" s="86">
        <v>993.2676</v>
      </c>
      <c r="M10" s="86"/>
      <c r="N10" s="86"/>
      <c r="O10" s="86"/>
      <c r="P10" s="86"/>
      <c r="Q10" s="86"/>
      <c r="R10" s="86"/>
      <c r="S10" s="86"/>
      <c r="T10" s="86"/>
      <c r="U10" s="86" t="s">
        <v>41</v>
      </c>
      <c r="V10" s="105">
        <v>11811</v>
      </c>
      <c r="W10" s="86" t="s">
        <v>42</v>
      </c>
      <c r="X10" s="105" t="s">
        <v>55</v>
      </c>
      <c r="Y10" s="86" t="s">
        <v>44</v>
      </c>
      <c r="Z10" s="86" t="s">
        <v>44</v>
      </c>
      <c r="AA10" s="67" t="s">
        <v>56</v>
      </c>
      <c r="AB10" s="65" t="s">
        <v>46</v>
      </c>
    </row>
    <row r="11" s="6" customFormat="1" ht="57" spans="1:28">
      <c r="A11" s="63">
        <v>4</v>
      </c>
      <c r="B11" s="64" t="s">
        <v>57</v>
      </c>
      <c r="C11" s="63" t="s">
        <v>58</v>
      </c>
      <c r="D11" s="63" t="s">
        <v>35</v>
      </c>
      <c r="E11" s="65" t="s">
        <v>36</v>
      </c>
      <c r="F11" s="65" t="s">
        <v>37</v>
      </c>
      <c r="G11" s="63" t="s">
        <v>38</v>
      </c>
      <c r="H11" s="66" t="s">
        <v>59</v>
      </c>
      <c r="I11" s="85" t="s">
        <v>60</v>
      </c>
      <c r="J11" s="86">
        <f t="shared" si="1"/>
        <v>280.24</v>
      </c>
      <c r="K11" s="86">
        <f t="shared" si="3"/>
        <v>280.24</v>
      </c>
      <c r="L11" s="86">
        <v>280.24</v>
      </c>
      <c r="M11" s="86"/>
      <c r="N11" s="86"/>
      <c r="O11" s="86"/>
      <c r="P11" s="86"/>
      <c r="Q11" s="86"/>
      <c r="R11" s="86"/>
      <c r="S11" s="86"/>
      <c r="T11" s="86"/>
      <c r="U11" s="86" t="s">
        <v>41</v>
      </c>
      <c r="V11" s="105">
        <v>15905</v>
      </c>
      <c r="W11" s="86" t="s">
        <v>42</v>
      </c>
      <c r="X11" s="105" t="s">
        <v>61</v>
      </c>
      <c r="Y11" s="86" t="s">
        <v>44</v>
      </c>
      <c r="Z11" s="86" t="s">
        <v>44</v>
      </c>
      <c r="AA11" s="67" t="s">
        <v>62</v>
      </c>
      <c r="AB11" s="65" t="s">
        <v>46</v>
      </c>
    </row>
    <row r="12" s="7" customFormat="1" ht="104" customHeight="1" spans="1:28">
      <c r="A12" s="60">
        <v>5</v>
      </c>
      <c r="B12" s="64" t="s">
        <v>63</v>
      </c>
      <c r="C12" s="65" t="s">
        <v>64</v>
      </c>
      <c r="D12" s="63" t="s">
        <v>35</v>
      </c>
      <c r="E12" s="65" t="s">
        <v>65</v>
      </c>
      <c r="F12" s="65" t="s">
        <v>66</v>
      </c>
      <c r="G12" s="65" t="s">
        <v>38</v>
      </c>
      <c r="H12" s="65" t="s">
        <v>67</v>
      </c>
      <c r="I12" s="67" t="s">
        <v>68</v>
      </c>
      <c r="J12" s="86">
        <f t="shared" si="1"/>
        <v>812.7676</v>
      </c>
      <c r="K12" s="86">
        <f t="shared" si="3"/>
        <v>812.7676</v>
      </c>
      <c r="L12" s="86">
        <v>812.7676</v>
      </c>
      <c r="M12" s="65"/>
      <c r="N12" s="65"/>
      <c r="O12" s="65"/>
      <c r="P12" s="65"/>
      <c r="Q12" s="65"/>
      <c r="R12" s="65"/>
      <c r="S12" s="65"/>
      <c r="T12" s="65"/>
      <c r="U12" s="86" t="s">
        <v>41</v>
      </c>
      <c r="V12" s="65">
        <v>31064</v>
      </c>
      <c r="W12" s="86" t="s">
        <v>42</v>
      </c>
      <c r="X12" s="65" t="s">
        <v>69</v>
      </c>
      <c r="Y12" s="86" t="s">
        <v>44</v>
      </c>
      <c r="Z12" s="86" t="s">
        <v>44</v>
      </c>
      <c r="AA12" s="67" t="s">
        <v>70</v>
      </c>
      <c r="AB12" s="65" t="s">
        <v>71</v>
      </c>
    </row>
    <row r="13" s="7" customFormat="1" ht="94" customHeight="1" spans="1:28">
      <c r="A13" s="63">
        <v>6</v>
      </c>
      <c r="B13" s="64" t="s">
        <v>72</v>
      </c>
      <c r="C13" s="65" t="s">
        <v>73</v>
      </c>
      <c r="D13" s="63" t="s">
        <v>35</v>
      </c>
      <c r="E13" s="65" t="s">
        <v>36</v>
      </c>
      <c r="F13" s="65" t="s">
        <v>37</v>
      </c>
      <c r="G13" s="65" t="s">
        <v>38</v>
      </c>
      <c r="H13" s="65" t="s">
        <v>67</v>
      </c>
      <c r="I13" s="67" t="s">
        <v>74</v>
      </c>
      <c r="J13" s="86">
        <f t="shared" si="1"/>
        <v>643.9114</v>
      </c>
      <c r="K13" s="86">
        <f t="shared" si="3"/>
        <v>643.9114</v>
      </c>
      <c r="L13" s="86">
        <v>643.9114</v>
      </c>
      <c r="M13" s="65"/>
      <c r="N13" s="65"/>
      <c r="O13" s="65"/>
      <c r="P13" s="65"/>
      <c r="Q13" s="65"/>
      <c r="R13" s="65"/>
      <c r="S13" s="65"/>
      <c r="T13" s="65"/>
      <c r="U13" s="86" t="s">
        <v>41</v>
      </c>
      <c r="V13" s="65">
        <v>4055</v>
      </c>
      <c r="W13" s="86" t="s">
        <v>42</v>
      </c>
      <c r="X13" s="65" t="s">
        <v>55</v>
      </c>
      <c r="Y13" s="86" t="s">
        <v>44</v>
      </c>
      <c r="Z13" s="86" t="s">
        <v>44</v>
      </c>
      <c r="AA13" s="67" t="s">
        <v>75</v>
      </c>
      <c r="AB13" s="65" t="s">
        <v>71</v>
      </c>
    </row>
    <row r="14" s="7" customFormat="1" ht="98" customHeight="1" spans="1:28">
      <c r="A14" s="60">
        <v>7</v>
      </c>
      <c r="B14" s="64" t="s">
        <v>76</v>
      </c>
      <c r="C14" s="65" t="s">
        <v>77</v>
      </c>
      <c r="D14" s="63" t="s">
        <v>35</v>
      </c>
      <c r="E14" s="65" t="s">
        <v>36</v>
      </c>
      <c r="F14" s="65" t="s">
        <v>37</v>
      </c>
      <c r="G14" s="65" t="s">
        <v>38</v>
      </c>
      <c r="H14" s="65" t="s">
        <v>67</v>
      </c>
      <c r="I14" s="67" t="s">
        <v>78</v>
      </c>
      <c r="J14" s="86">
        <f t="shared" si="1"/>
        <v>123.99</v>
      </c>
      <c r="K14" s="86">
        <f t="shared" si="3"/>
        <v>123.99</v>
      </c>
      <c r="L14" s="86">
        <v>123.99</v>
      </c>
      <c r="M14" s="65"/>
      <c r="N14" s="65"/>
      <c r="O14" s="65"/>
      <c r="P14" s="65"/>
      <c r="Q14" s="65"/>
      <c r="R14" s="65"/>
      <c r="S14" s="65"/>
      <c r="T14" s="65"/>
      <c r="U14" s="86" t="s">
        <v>41</v>
      </c>
      <c r="V14" s="65">
        <v>1973</v>
      </c>
      <c r="W14" s="86" t="s">
        <v>42</v>
      </c>
      <c r="X14" s="65" t="s">
        <v>55</v>
      </c>
      <c r="Y14" s="86" t="s">
        <v>44</v>
      </c>
      <c r="Z14" s="86" t="s">
        <v>44</v>
      </c>
      <c r="AA14" s="67" t="s">
        <v>79</v>
      </c>
      <c r="AB14" s="65" t="s">
        <v>71</v>
      </c>
    </row>
    <row r="15" s="7" customFormat="1" ht="96" customHeight="1" spans="1:28">
      <c r="A15" s="63">
        <v>8</v>
      </c>
      <c r="B15" s="64" t="s">
        <v>80</v>
      </c>
      <c r="C15" s="65" t="s">
        <v>81</v>
      </c>
      <c r="D15" s="63" t="s">
        <v>35</v>
      </c>
      <c r="E15" s="65" t="s">
        <v>36</v>
      </c>
      <c r="F15" s="65" t="s">
        <v>37</v>
      </c>
      <c r="G15" s="65" t="s">
        <v>38</v>
      </c>
      <c r="H15" s="65" t="s">
        <v>67</v>
      </c>
      <c r="I15" s="67" t="s">
        <v>82</v>
      </c>
      <c r="J15" s="86">
        <f t="shared" si="1"/>
        <v>111.81285</v>
      </c>
      <c r="K15" s="86">
        <f t="shared" si="3"/>
        <v>111.81285</v>
      </c>
      <c r="L15" s="86">
        <v>111.81285</v>
      </c>
      <c r="M15" s="65"/>
      <c r="N15" s="65"/>
      <c r="O15" s="65"/>
      <c r="P15" s="65"/>
      <c r="Q15" s="65"/>
      <c r="R15" s="65"/>
      <c r="S15" s="65"/>
      <c r="T15" s="65"/>
      <c r="U15" s="86" t="s">
        <v>41</v>
      </c>
      <c r="V15" s="65">
        <v>3167</v>
      </c>
      <c r="W15" s="86" t="s">
        <v>42</v>
      </c>
      <c r="X15" s="65" t="s">
        <v>69</v>
      </c>
      <c r="Y15" s="86" t="s">
        <v>44</v>
      </c>
      <c r="Z15" s="86" t="s">
        <v>44</v>
      </c>
      <c r="AA15" s="67" t="s">
        <v>83</v>
      </c>
      <c r="AB15" s="65" t="s">
        <v>71</v>
      </c>
    </row>
    <row r="16" s="7" customFormat="1" ht="103" customHeight="1" spans="1:28">
      <c r="A16" s="60">
        <v>9</v>
      </c>
      <c r="B16" s="64" t="s">
        <v>84</v>
      </c>
      <c r="C16" s="65" t="s">
        <v>85</v>
      </c>
      <c r="D16" s="63" t="s">
        <v>35</v>
      </c>
      <c r="E16" s="65" t="s">
        <v>36</v>
      </c>
      <c r="F16" s="65" t="s">
        <v>37</v>
      </c>
      <c r="G16" s="65" t="s">
        <v>38</v>
      </c>
      <c r="H16" s="65" t="s">
        <v>67</v>
      </c>
      <c r="I16" s="67" t="s">
        <v>86</v>
      </c>
      <c r="J16" s="86">
        <f t="shared" si="1"/>
        <v>252.77004</v>
      </c>
      <c r="K16" s="86">
        <f t="shared" si="3"/>
        <v>252.77004</v>
      </c>
      <c r="L16" s="86">
        <v>252.77004</v>
      </c>
      <c r="M16" s="65"/>
      <c r="N16" s="65"/>
      <c r="O16" s="65"/>
      <c r="P16" s="65"/>
      <c r="Q16" s="65"/>
      <c r="R16" s="65"/>
      <c r="S16" s="65"/>
      <c r="T16" s="65"/>
      <c r="U16" s="86" t="s">
        <v>41</v>
      </c>
      <c r="V16" s="65">
        <v>10091</v>
      </c>
      <c r="W16" s="86" t="s">
        <v>42</v>
      </c>
      <c r="X16" s="65" t="s">
        <v>87</v>
      </c>
      <c r="Y16" s="86" t="s">
        <v>44</v>
      </c>
      <c r="Z16" s="86" t="s">
        <v>44</v>
      </c>
      <c r="AA16" s="67" t="s">
        <v>88</v>
      </c>
      <c r="AB16" s="65" t="s">
        <v>71</v>
      </c>
    </row>
    <row r="17" s="8" customFormat="1" ht="122" customHeight="1" spans="1:28">
      <c r="A17" s="63">
        <v>10</v>
      </c>
      <c r="B17" s="64" t="s">
        <v>89</v>
      </c>
      <c r="C17" s="65" t="s">
        <v>90</v>
      </c>
      <c r="D17" s="63" t="s">
        <v>35</v>
      </c>
      <c r="E17" s="65" t="s">
        <v>36</v>
      </c>
      <c r="F17" s="65" t="s">
        <v>91</v>
      </c>
      <c r="G17" s="65" t="s">
        <v>38</v>
      </c>
      <c r="H17" s="67" t="s">
        <v>92</v>
      </c>
      <c r="I17" s="85" t="s">
        <v>93</v>
      </c>
      <c r="J17" s="86">
        <f t="shared" si="1"/>
        <v>2038.8</v>
      </c>
      <c r="K17" s="86">
        <f t="shared" si="3"/>
        <v>2038.8</v>
      </c>
      <c r="L17" s="86">
        <v>2038.8</v>
      </c>
      <c r="M17" s="86">
        <v>0</v>
      </c>
      <c r="N17" s="86"/>
      <c r="O17" s="86">
        <v>0</v>
      </c>
      <c r="P17" s="86">
        <v>0</v>
      </c>
      <c r="Q17" s="86"/>
      <c r="R17" s="86"/>
      <c r="S17" s="86">
        <v>0</v>
      </c>
      <c r="T17" s="86">
        <v>0</v>
      </c>
      <c r="U17" s="86" t="s">
        <v>41</v>
      </c>
      <c r="V17" s="105">
        <v>14360</v>
      </c>
      <c r="W17" s="86" t="s">
        <v>42</v>
      </c>
      <c r="X17" s="105" t="s">
        <v>94</v>
      </c>
      <c r="Y17" s="86" t="s">
        <v>44</v>
      </c>
      <c r="Z17" s="86" t="s">
        <v>44</v>
      </c>
      <c r="AA17" s="67" t="s">
        <v>95</v>
      </c>
      <c r="AB17" s="65" t="s">
        <v>96</v>
      </c>
    </row>
    <row r="18" s="8" customFormat="1" ht="129" customHeight="1" spans="1:28">
      <c r="A18" s="60">
        <v>11</v>
      </c>
      <c r="B18" s="64" t="s">
        <v>97</v>
      </c>
      <c r="C18" s="65" t="s">
        <v>98</v>
      </c>
      <c r="D18" s="63" t="s">
        <v>35</v>
      </c>
      <c r="E18" s="65" t="s">
        <v>36</v>
      </c>
      <c r="F18" s="65" t="s">
        <v>91</v>
      </c>
      <c r="G18" s="65" t="s">
        <v>38</v>
      </c>
      <c r="H18" s="67" t="s">
        <v>99</v>
      </c>
      <c r="I18" s="85" t="s">
        <v>100</v>
      </c>
      <c r="J18" s="86">
        <f t="shared" si="1"/>
        <v>578.48</v>
      </c>
      <c r="K18" s="86">
        <f t="shared" si="3"/>
        <v>578.48</v>
      </c>
      <c r="L18" s="86">
        <v>578.48</v>
      </c>
      <c r="M18" s="86">
        <v>0</v>
      </c>
      <c r="N18" s="86"/>
      <c r="O18" s="86">
        <v>0</v>
      </c>
      <c r="P18" s="86">
        <v>0</v>
      </c>
      <c r="Q18" s="86"/>
      <c r="R18" s="86"/>
      <c r="S18" s="86">
        <v>0</v>
      </c>
      <c r="T18" s="86">
        <v>0</v>
      </c>
      <c r="U18" s="86" t="s">
        <v>41</v>
      </c>
      <c r="V18" s="105">
        <v>28290</v>
      </c>
      <c r="W18" s="86" t="s">
        <v>42</v>
      </c>
      <c r="X18" s="105" t="s">
        <v>101</v>
      </c>
      <c r="Y18" s="86" t="s">
        <v>44</v>
      </c>
      <c r="Z18" s="86" t="s">
        <v>44</v>
      </c>
      <c r="AA18" s="67" t="s">
        <v>102</v>
      </c>
      <c r="AB18" s="65" t="s">
        <v>96</v>
      </c>
    </row>
    <row r="19" s="8" customFormat="1" ht="140" customHeight="1" spans="1:28">
      <c r="A19" s="63">
        <v>12</v>
      </c>
      <c r="B19" s="64" t="s">
        <v>103</v>
      </c>
      <c r="C19" s="65" t="s">
        <v>104</v>
      </c>
      <c r="D19" s="63" t="s">
        <v>35</v>
      </c>
      <c r="E19" s="65" t="s">
        <v>36</v>
      </c>
      <c r="F19" s="65" t="s">
        <v>91</v>
      </c>
      <c r="G19" s="65" t="s">
        <v>38</v>
      </c>
      <c r="H19" s="67" t="s">
        <v>105</v>
      </c>
      <c r="I19" s="85" t="s">
        <v>106</v>
      </c>
      <c r="J19" s="86">
        <f t="shared" si="1"/>
        <v>1.2</v>
      </c>
      <c r="K19" s="86">
        <f t="shared" si="3"/>
        <v>1.2</v>
      </c>
      <c r="L19" s="86">
        <v>1.2</v>
      </c>
      <c r="M19" s="86">
        <v>0</v>
      </c>
      <c r="N19" s="86"/>
      <c r="O19" s="86">
        <v>0</v>
      </c>
      <c r="P19" s="86">
        <v>0</v>
      </c>
      <c r="Q19" s="86"/>
      <c r="R19" s="86"/>
      <c r="S19" s="86">
        <v>0</v>
      </c>
      <c r="T19" s="86">
        <v>0</v>
      </c>
      <c r="U19" s="86" t="s">
        <v>41</v>
      </c>
      <c r="V19" s="105">
        <v>10</v>
      </c>
      <c r="W19" s="86" t="s">
        <v>42</v>
      </c>
      <c r="X19" s="105" t="s">
        <v>107</v>
      </c>
      <c r="Y19" s="86" t="s">
        <v>44</v>
      </c>
      <c r="Z19" s="86" t="s">
        <v>44</v>
      </c>
      <c r="AA19" s="67" t="s">
        <v>108</v>
      </c>
      <c r="AB19" s="65" t="s">
        <v>96</v>
      </c>
    </row>
    <row r="20" s="8" customFormat="1" ht="139" customHeight="1" spans="1:28">
      <c r="A20" s="60">
        <v>13</v>
      </c>
      <c r="B20" s="64" t="s">
        <v>109</v>
      </c>
      <c r="C20" s="65" t="s">
        <v>110</v>
      </c>
      <c r="D20" s="63" t="s">
        <v>35</v>
      </c>
      <c r="E20" s="65" t="s">
        <v>36</v>
      </c>
      <c r="F20" s="65" t="s">
        <v>91</v>
      </c>
      <c r="G20" s="65" t="s">
        <v>38</v>
      </c>
      <c r="H20" s="67" t="s">
        <v>111</v>
      </c>
      <c r="I20" s="85" t="s">
        <v>112</v>
      </c>
      <c r="J20" s="86">
        <f t="shared" si="1"/>
        <v>4130.1</v>
      </c>
      <c r="K20" s="86">
        <f t="shared" si="3"/>
        <v>4130.1</v>
      </c>
      <c r="L20" s="86">
        <v>4130.1</v>
      </c>
      <c r="M20" s="86">
        <v>0</v>
      </c>
      <c r="N20" s="86"/>
      <c r="O20" s="86">
        <v>0</v>
      </c>
      <c r="P20" s="86">
        <v>0</v>
      </c>
      <c r="Q20" s="86"/>
      <c r="R20" s="86"/>
      <c r="S20" s="86">
        <v>0</v>
      </c>
      <c r="T20" s="86">
        <v>0</v>
      </c>
      <c r="U20" s="86" t="s">
        <v>41</v>
      </c>
      <c r="V20" s="105">
        <v>33372</v>
      </c>
      <c r="W20" s="86" t="s">
        <v>42</v>
      </c>
      <c r="X20" s="105" t="s">
        <v>94</v>
      </c>
      <c r="Y20" s="86" t="s">
        <v>44</v>
      </c>
      <c r="Z20" s="86" t="s">
        <v>44</v>
      </c>
      <c r="AA20" s="67" t="s">
        <v>113</v>
      </c>
      <c r="AB20" s="65" t="s">
        <v>96</v>
      </c>
    </row>
    <row r="21" s="8" customFormat="1" ht="137" customHeight="1" spans="1:28">
      <c r="A21" s="63">
        <v>14</v>
      </c>
      <c r="B21" s="64" t="s">
        <v>114</v>
      </c>
      <c r="C21" s="65" t="s">
        <v>115</v>
      </c>
      <c r="D21" s="63" t="s">
        <v>35</v>
      </c>
      <c r="E21" s="65" t="s">
        <v>36</v>
      </c>
      <c r="F21" s="65" t="s">
        <v>91</v>
      </c>
      <c r="G21" s="65" t="s">
        <v>38</v>
      </c>
      <c r="H21" s="67" t="s">
        <v>111</v>
      </c>
      <c r="I21" s="85" t="s">
        <v>116</v>
      </c>
      <c r="J21" s="86">
        <f t="shared" si="1"/>
        <v>2902.68</v>
      </c>
      <c r="K21" s="86">
        <f t="shared" si="3"/>
        <v>2902.68</v>
      </c>
      <c r="L21" s="86">
        <v>2902.68</v>
      </c>
      <c r="M21" s="86">
        <v>0</v>
      </c>
      <c r="N21" s="86"/>
      <c r="O21" s="86">
        <v>0</v>
      </c>
      <c r="P21" s="86">
        <v>0</v>
      </c>
      <c r="Q21" s="86"/>
      <c r="R21" s="86"/>
      <c r="S21" s="86">
        <v>0</v>
      </c>
      <c r="T21" s="86">
        <v>0</v>
      </c>
      <c r="U21" s="86" t="s">
        <v>41</v>
      </c>
      <c r="V21" s="105">
        <v>83595</v>
      </c>
      <c r="W21" s="86" t="s">
        <v>42</v>
      </c>
      <c r="X21" s="105" t="s">
        <v>101</v>
      </c>
      <c r="Y21" s="86" t="s">
        <v>44</v>
      </c>
      <c r="Z21" s="86" t="s">
        <v>44</v>
      </c>
      <c r="AA21" s="67" t="s">
        <v>117</v>
      </c>
      <c r="AB21" s="65" t="s">
        <v>96</v>
      </c>
    </row>
    <row r="22" s="8" customFormat="1" ht="127" customHeight="1" spans="1:28">
      <c r="A22" s="60">
        <v>15</v>
      </c>
      <c r="B22" s="64" t="s">
        <v>118</v>
      </c>
      <c r="C22" s="65" t="s">
        <v>119</v>
      </c>
      <c r="D22" s="63" t="s">
        <v>35</v>
      </c>
      <c r="E22" s="65" t="s">
        <v>36</v>
      </c>
      <c r="F22" s="65" t="s">
        <v>91</v>
      </c>
      <c r="G22" s="65" t="s">
        <v>38</v>
      </c>
      <c r="H22" s="67" t="s">
        <v>120</v>
      </c>
      <c r="I22" s="85" t="s">
        <v>121</v>
      </c>
      <c r="J22" s="86">
        <f t="shared" si="1"/>
        <v>11.1</v>
      </c>
      <c r="K22" s="86">
        <f t="shared" si="3"/>
        <v>11.1</v>
      </c>
      <c r="L22" s="86">
        <v>11.1</v>
      </c>
      <c r="M22" s="86">
        <v>0</v>
      </c>
      <c r="N22" s="86"/>
      <c r="O22" s="86">
        <v>0</v>
      </c>
      <c r="P22" s="86">
        <v>0</v>
      </c>
      <c r="Q22" s="86"/>
      <c r="R22" s="86"/>
      <c r="S22" s="86">
        <v>0</v>
      </c>
      <c r="T22" s="86">
        <v>0</v>
      </c>
      <c r="U22" s="86" t="s">
        <v>41</v>
      </c>
      <c r="V22" s="105">
        <v>130</v>
      </c>
      <c r="W22" s="86" t="s">
        <v>42</v>
      </c>
      <c r="X22" s="105" t="s">
        <v>107</v>
      </c>
      <c r="Y22" s="86" t="s">
        <v>44</v>
      </c>
      <c r="Z22" s="86" t="s">
        <v>44</v>
      </c>
      <c r="AA22" s="67" t="s">
        <v>122</v>
      </c>
      <c r="AB22" s="65" t="s">
        <v>96</v>
      </c>
    </row>
    <row r="23" s="8" customFormat="1" ht="130" customHeight="1" spans="1:28">
      <c r="A23" s="63">
        <v>16</v>
      </c>
      <c r="B23" s="64" t="s">
        <v>123</v>
      </c>
      <c r="C23" s="65" t="s">
        <v>124</v>
      </c>
      <c r="D23" s="63" t="s">
        <v>35</v>
      </c>
      <c r="E23" s="65" t="s">
        <v>36</v>
      </c>
      <c r="F23" s="65" t="s">
        <v>91</v>
      </c>
      <c r="G23" s="65" t="s">
        <v>38</v>
      </c>
      <c r="H23" s="67" t="s">
        <v>125</v>
      </c>
      <c r="I23" s="67" t="s">
        <v>126</v>
      </c>
      <c r="J23" s="86">
        <f t="shared" ref="J23:J41" si="4">K23+S23+T23</f>
        <v>20.718</v>
      </c>
      <c r="K23" s="86">
        <f t="shared" ref="K23:K41" si="5">L23+M23+N23+O23+P23+Q23+R23</f>
        <v>20.718</v>
      </c>
      <c r="L23" s="87">
        <v>20.718</v>
      </c>
      <c r="M23" s="86">
        <v>0</v>
      </c>
      <c r="N23" s="86"/>
      <c r="O23" s="86">
        <v>0</v>
      </c>
      <c r="P23" s="86">
        <v>0</v>
      </c>
      <c r="Q23" s="86"/>
      <c r="R23" s="86"/>
      <c r="S23" s="86">
        <v>0</v>
      </c>
      <c r="T23" s="86">
        <v>0</v>
      </c>
      <c r="U23" s="86" t="s">
        <v>41</v>
      </c>
      <c r="V23" s="105">
        <v>7120</v>
      </c>
      <c r="W23" s="86" t="s">
        <v>42</v>
      </c>
      <c r="X23" s="105" t="s">
        <v>101</v>
      </c>
      <c r="Y23" s="86" t="s">
        <v>44</v>
      </c>
      <c r="Z23" s="86" t="s">
        <v>44</v>
      </c>
      <c r="AA23" s="67" t="s">
        <v>127</v>
      </c>
      <c r="AB23" s="65" t="s">
        <v>96</v>
      </c>
    </row>
    <row r="24" s="8" customFormat="1" ht="125" customHeight="1" spans="1:28">
      <c r="A24" s="60">
        <v>17</v>
      </c>
      <c r="B24" s="64" t="s">
        <v>128</v>
      </c>
      <c r="C24" s="65" t="s">
        <v>129</v>
      </c>
      <c r="D24" s="63" t="s">
        <v>35</v>
      </c>
      <c r="E24" s="65" t="s">
        <v>36</v>
      </c>
      <c r="F24" s="65" t="s">
        <v>91</v>
      </c>
      <c r="G24" s="65" t="s">
        <v>38</v>
      </c>
      <c r="H24" s="67" t="s">
        <v>130</v>
      </c>
      <c r="I24" s="67" t="s">
        <v>131</v>
      </c>
      <c r="J24" s="86">
        <f t="shared" si="4"/>
        <v>94.704</v>
      </c>
      <c r="K24" s="86">
        <f t="shared" si="5"/>
        <v>94.704</v>
      </c>
      <c r="L24" s="87">
        <v>94.704</v>
      </c>
      <c r="M24" s="86">
        <v>0</v>
      </c>
      <c r="N24" s="86"/>
      <c r="O24" s="86">
        <v>0</v>
      </c>
      <c r="P24" s="86">
        <v>0</v>
      </c>
      <c r="Q24" s="86"/>
      <c r="R24" s="86"/>
      <c r="S24" s="86">
        <v>0</v>
      </c>
      <c r="T24" s="86">
        <v>0</v>
      </c>
      <c r="U24" s="86" t="s">
        <v>41</v>
      </c>
      <c r="V24" s="105">
        <v>6590</v>
      </c>
      <c r="W24" s="86" t="s">
        <v>42</v>
      </c>
      <c r="X24" s="105" t="s">
        <v>132</v>
      </c>
      <c r="Y24" s="86" t="s">
        <v>44</v>
      </c>
      <c r="Z24" s="86" t="s">
        <v>44</v>
      </c>
      <c r="AA24" s="67" t="s">
        <v>133</v>
      </c>
      <c r="AB24" s="65" t="s">
        <v>96</v>
      </c>
    </row>
    <row r="25" s="9" customFormat="1" ht="128" customHeight="1" spans="1:28">
      <c r="A25" s="63">
        <v>18</v>
      </c>
      <c r="B25" s="64" t="s">
        <v>134</v>
      </c>
      <c r="C25" s="65" t="s">
        <v>135</v>
      </c>
      <c r="D25" s="63" t="s">
        <v>35</v>
      </c>
      <c r="E25" s="65" t="s">
        <v>36</v>
      </c>
      <c r="F25" s="65" t="s">
        <v>91</v>
      </c>
      <c r="G25" s="65" t="s">
        <v>38</v>
      </c>
      <c r="H25" s="67" t="s">
        <v>125</v>
      </c>
      <c r="I25" s="67" t="s">
        <v>136</v>
      </c>
      <c r="J25" s="86">
        <f t="shared" si="4"/>
        <v>381.302</v>
      </c>
      <c r="K25" s="86">
        <f t="shared" si="5"/>
        <v>381.302</v>
      </c>
      <c r="L25" s="87">
        <v>381.302</v>
      </c>
      <c r="M25" s="86">
        <v>0</v>
      </c>
      <c r="N25" s="86"/>
      <c r="O25" s="86">
        <v>0</v>
      </c>
      <c r="P25" s="86">
        <v>0</v>
      </c>
      <c r="Q25" s="86"/>
      <c r="R25" s="86"/>
      <c r="S25" s="86">
        <v>0</v>
      </c>
      <c r="T25" s="86">
        <v>0</v>
      </c>
      <c r="U25" s="86" t="s">
        <v>41</v>
      </c>
      <c r="V25" s="105">
        <v>80150</v>
      </c>
      <c r="W25" s="86" t="s">
        <v>42</v>
      </c>
      <c r="X25" s="105" t="s">
        <v>137</v>
      </c>
      <c r="Y25" s="86" t="s">
        <v>44</v>
      </c>
      <c r="Z25" s="86" t="s">
        <v>44</v>
      </c>
      <c r="AA25" s="67" t="s">
        <v>138</v>
      </c>
      <c r="AB25" s="65" t="s">
        <v>96</v>
      </c>
    </row>
    <row r="26" s="9" customFormat="1" ht="149" customHeight="1" spans="1:28">
      <c r="A26" s="60">
        <v>19</v>
      </c>
      <c r="B26" s="64" t="s">
        <v>139</v>
      </c>
      <c r="C26" s="65" t="s">
        <v>140</v>
      </c>
      <c r="D26" s="63" t="s">
        <v>35</v>
      </c>
      <c r="E26" s="65" t="s">
        <v>36</v>
      </c>
      <c r="F26" s="65" t="s">
        <v>91</v>
      </c>
      <c r="G26" s="65" t="s">
        <v>38</v>
      </c>
      <c r="H26" s="67" t="s">
        <v>141</v>
      </c>
      <c r="I26" s="67" t="s">
        <v>142</v>
      </c>
      <c r="J26" s="86">
        <f t="shared" si="4"/>
        <v>152.26</v>
      </c>
      <c r="K26" s="86">
        <f t="shared" si="5"/>
        <v>152.26</v>
      </c>
      <c r="L26" s="86">
        <v>152.26</v>
      </c>
      <c r="M26" s="86">
        <v>0</v>
      </c>
      <c r="N26" s="86"/>
      <c r="O26" s="86">
        <v>0</v>
      </c>
      <c r="P26" s="86">
        <v>0</v>
      </c>
      <c r="Q26" s="86"/>
      <c r="R26" s="86"/>
      <c r="S26" s="86">
        <v>0</v>
      </c>
      <c r="T26" s="86">
        <v>0</v>
      </c>
      <c r="U26" s="86" t="s">
        <v>41</v>
      </c>
      <c r="V26" s="105">
        <v>18280</v>
      </c>
      <c r="W26" s="86" t="s">
        <v>42</v>
      </c>
      <c r="X26" s="105" t="s">
        <v>137</v>
      </c>
      <c r="Y26" s="86" t="s">
        <v>44</v>
      </c>
      <c r="Z26" s="86" t="s">
        <v>44</v>
      </c>
      <c r="AA26" s="67" t="s">
        <v>143</v>
      </c>
      <c r="AB26" s="65" t="s">
        <v>96</v>
      </c>
    </row>
    <row r="27" s="9" customFormat="1" ht="133" customHeight="1" spans="1:28">
      <c r="A27" s="63">
        <v>20</v>
      </c>
      <c r="B27" s="64" t="s">
        <v>144</v>
      </c>
      <c r="C27" s="65" t="s">
        <v>145</v>
      </c>
      <c r="D27" s="63" t="s">
        <v>35</v>
      </c>
      <c r="E27" s="65" t="s">
        <v>36</v>
      </c>
      <c r="F27" s="65" t="s">
        <v>91</v>
      </c>
      <c r="G27" s="65" t="s">
        <v>38</v>
      </c>
      <c r="H27" s="67" t="s">
        <v>146</v>
      </c>
      <c r="I27" s="67" t="s">
        <v>147</v>
      </c>
      <c r="J27" s="86">
        <f t="shared" si="4"/>
        <v>2.1</v>
      </c>
      <c r="K27" s="86">
        <f t="shared" si="5"/>
        <v>2.1</v>
      </c>
      <c r="L27" s="86">
        <v>2.1</v>
      </c>
      <c r="M27" s="86">
        <v>0</v>
      </c>
      <c r="N27" s="86"/>
      <c r="O27" s="86">
        <v>0</v>
      </c>
      <c r="P27" s="86">
        <v>0</v>
      </c>
      <c r="Q27" s="86"/>
      <c r="R27" s="86"/>
      <c r="S27" s="86">
        <v>0</v>
      </c>
      <c r="T27" s="86">
        <v>0</v>
      </c>
      <c r="U27" s="86" t="s">
        <v>41</v>
      </c>
      <c r="V27" s="105">
        <v>75</v>
      </c>
      <c r="W27" s="86" t="s">
        <v>42</v>
      </c>
      <c r="X27" s="105" t="s">
        <v>148</v>
      </c>
      <c r="Y27" s="86" t="s">
        <v>44</v>
      </c>
      <c r="Z27" s="86" t="s">
        <v>44</v>
      </c>
      <c r="AA27" s="67" t="s">
        <v>149</v>
      </c>
      <c r="AB27" s="65" t="s">
        <v>96</v>
      </c>
    </row>
    <row r="28" s="9" customFormat="1" ht="122" customHeight="1" spans="1:28">
      <c r="A28" s="60">
        <v>21</v>
      </c>
      <c r="B28" s="64" t="s">
        <v>150</v>
      </c>
      <c r="C28" s="65" t="s">
        <v>151</v>
      </c>
      <c r="D28" s="63" t="s">
        <v>35</v>
      </c>
      <c r="E28" s="65" t="s">
        <v>36</v>
      </c>
      <c r="F28" s="65" t="s">
        <v>91</v>
      </c>
      <c r="G28" s="65" t="s">
        <v>38</v>
      </c>
      <c r="H28" s="67" t="s">
        <v>146</v>
      </c>
      <c r="I28" s="67" t="s">
        <v>152</v>
      </c>
      <c r="J28" s="86">
        <f t="shared" si="4"/>
        <v>0.55</v>
      </c>
      <c r="K28" s="86">
        <f t="shared" si="5"/>
        <v>0.55</v>
      </c>
      <c r="L28" s="86">
        <v>0.55</v>
      </c>
      <c r="M28" s="86">
        <v>0</v>
      </c>
      <c r="N28" s="86"/>
      <c r="O28" s="86">
        <v>0</v>
      </c>
      <c r="P28" s="86">
        <v>0</v>
      </c>
      <c r="Q28" s="86"/>
      <c r="R28" s="86"/>
      <c r="S28" s="86">
        <v>0</v>
      </c>
      <c r="T28" s="86">
        <v>0</v>
      </c>
      <c r="U28" s="86" t="s">
        <v>41</v>
      </c>
      <c r="V28" s="105">
        <v>40</v>
      </c>
      <c r="W28" s="86" t="s">
        <v>42</v>
      </c>
      <c r="X28" s="105" t="s">
        <v>148</v>
      </c>
      <c r="Y28" s="86" t="s">
        <v>44</v>
      </c>
      <c r="Z28" s="86" t="s">
        <v>44</v>
      </c>
      <c r="AA28" s="67" t="s">
        <v>153</v>
      </c>
      <c r="AB28" s="65" t="s">
        <v>96</v>
      </c>
    </row>
    <row r="29" s="9" customFormat="1" ht="132" customHeight="1" spans="1:28">
      <c r="A29" s="63">
        <v>22</v>
      </c>
      <c r="B29" s="64" t="s">
        <v>154</v>
      </c>
      <c r="C29" s="65" t="s">
        <v>155</v>
      </c>
      <c r="D29" s="63" t="s">
        <v>35</v>
      </c>
      <c r="E29" s="65" t="s">
        <v>36</v>
      </c>
      <c r="F29" s="65" t="s">
        <v>91</v>
      </c>
      <c r="G29" s="65" t="s">
        <v>38</v>
      </c>
      <c r="H29" s="65" t="s">
        <v>156</v>
      </c>
      <c r="I29" s="67" t="s">
        <v>157</v>
      </c>
      <c r="J29" s="86">
        <f t="shared" si="4"/>
        <v>25.9</v>
      </c>
      <c r="K29" s="86">
        <f t="shared" si="5"/>
        <v>25.9</v>
      </c>
      <c r="L29" s="86">
        <v>25.9</v>
      </c>
      <c r="M29" s="86">
        <v>0</v>
      </c>
      <c r="N29" s="86"/>
      <c r="O29" s="86">
        <v>0</v>
      </c>
      <c r="P29" s="86">
        <v>0</v>
      </c>
      <c r="Q29" s="86"/>
      <c r="R29" s="86"/>
      <c r="S29" s="86">
        <v>0</v>
      </c>
      <c r="T29" s="86">
        <v>0</v>
      </c>
      <c r="U29" s="86" t="s">
        <v>41</v>
      </c>
      <c r="V29" s="105">
        <v>910</v>
      </c>
      <c r="W29" s="86" t="s">
        <v>42</v>
      </c>
      <c r="X29" s="105" t="s">
        <v>148</v>
      </c>
      <c r="Y29" s="86" t="s">
        <v>44</v>
      </c>
      <c r="Z29" s="86" t="s">
        <v>44</v>
      </c>
      <c r="AA29" s="67" t="s">
        <v>158</v>
      </c>
      <c r="AB29" s="65" t="s">
        <v>96</v>
      </c>
    </row>
    <row r="30" s="1" customFormat="1" ht="254" customHeight="1" spans="1:28">
      <c r="A30" s="60">
        <v>23</v>
      </c>
      <c r="B30" s="64" t="s">
        <v>159</v>
      </c>
      <c r="C30" s="68" t="s">
        <v>160</v>
      </c>
      <c r="D30" s="63" t="s">
        <v>35</v>
      </c>
      <c r="E30" s="65" t="s">
        <v>36</v>
      </c>
      <c r="F30" s="65" t="s">
        <v>161</v>
      </c>
      <c r="G30" s="65" t="s">
        <v>38</v>
      </c>
      <c r="H30" s="67" t="s">
        <v>162</v>
      </c>
      <c r="I30" s="67" t="s">
        <v>163</v>
      </c>
      <c r="J30" s="86">
        <f t="shared" si="4"/>
        <v>2171.04</v>
      </c>
      <c r="K30" s="86">
        <f t="shared" si="5"/>
        <v>2171.04</v>
      </c>
      <c r="L30" s="65">
        <v>2171.04</v>
      </c>
      <c r="M30" s="65"/>
      <c r="N30" s="65"/>
      <c r="O30" s="65"/>
      <c r="P30" s="65"/>
      <c r="Q30" s="65"/>
      <c r="R30" s="65"/>
      <c r="S30" s="65"/>
      <c r="T30" s="65"/>
      <c r="U30" s="86" t="s">
        <v>41</v>
      </c>
      <c r="V30" s="106">
        <v>19112</v>
      </c>
      <c r="W30" s="86" t="s">
        <v>42</v>
      </c>
      <c r="X30" s="65" t="s">
        <v>164</v>
      </c>
      <c r="Y30" s="86" t="s">
        <v>44</v>
      </c>
      <c r="Z30" s="86" t="s">
        <v>44</v>
      </c>
      <c r="AA30" s="108" t="s">
        <v>165</v>
      </c>
      <c r="AB30" s="109" t="s">
        <v>166</v>
      </c>
    </row>
    <row r="31" s="10" customFormat="1" ht="115" customHeight="1" spans="1:28">
      <c r="A31" s="63">
        <v>24</v>
      </c>
      <c r="B31" s="64" t="s">
        <v>167</v>
      </c>
      <c r="C31" s="65" t="s">
        <v>168</v>
      </c>
      <c r="D31" s="63" t="s">
        <v>35</v>
      </c>
      <c r="E31" s="65" t="s">
        <v>36</v>
      </c>
      <c r="F31" s="68" t="s">
        <v>37</v>
      </c>
      <c r="G31" s="68" t="s">
        <v>38</v>
      </c>
      <c r="H31" s="69" t="s">
        <v>169</v>
      </c>
      <c r="I31" s="88" t="s">
        <v>170</v>
      </c>
      <c r="J31" s="86">
        <f t="shared" si="4"/>
        <v>174.12</v>
      </c>
      <c r="K31" s="86">
        <f t="shared" si="5"/>
        <v>174.12</v>
      </c>
      <c r="L31" s="65">
        <v>174.12</v>
      </c>
      <c r="M31" s="65"/>
      <c r="N31" s="65"/>
      <c r="O31" s="65"/>
      <c r="P31" s="65"/>
      <c r="Q31" s="65"/>
      <c r="R31" s="65"/>
      <c r="S31" s="65"/>
      <c r="T31" s="65"/>
      <c r="U31" s="86" t="s">
        <v>41</v>
      </c>
      <c r="V31" s="65">
        <v>1070</v>
      </c>
      <c r="W31" s="65" t="s">
        <v>44</v>
      </c>
      <c r="X31" s="65" t="s">
        <v>43</v>
      </c>
      <c r="Y31" s="65" t="s">
        <v>42</v>
      </c>
      <c r="Z31" s="65" t="s">
        <v>44</v>
      </c>
      <c r="AA31" s="65" t="s">
        <v>171</v>
      </c>
      <c r="AB31" s="65" t="s">
        <v>172</v>
      </c>
    </row>
    <row r="32" s="11" customFormat="1" ht="102" customHeight="1" spans="1:28">
      <c r="A32" s="60">
        <v>25</v>
      </c>
      <c r="B32" s="64" t="s">
        <v>173</v>
      </c>
      <c r="C32" s="63" t="s">
        <v>174</v>
      </c>
      <c r="D32" s="63" t="s">
        <v>35</v>
      </c>
      <c r="E32" s="63" t="s">
        <v>36</v>
      </c>
      <c r="F32" s="63" t="s">
        <v>37</v>
      </c>
      <c r="G32" s="63" t="s">
        <v>38</v>
      </c>
      <c r="H32" s="63" t="s">
        <v>175</v>
      </c>
      <c r="I32" s="85" t="s">
        <v>176</v>
      </c>
      <c r="J32" s="86">
        <f t="shared" si="4"/>
        <v>1203.3</v>
      </c>
      <c r="K32" s="86">
        <f t="shared" si="5"/>
        <v>1203.3</v>
      </c>
      <c r="L32" s="86">
        <v>1203.3</v>
      </c>
      <c r="M32" s="86"/>
      <c r="N32" s="86"/>
      <c r="O32" s="86"/>
      <c r="P32" s="86"/>
      <c r="Q32" s="86"/>
      <c r="R32" s="86"/>
      <c r="S32" s="86"/>
      <c r="T32" s="86"/>
      <c r="U32" s="86" t="s">
        <v>41</v>
      </c>
      <c r="V32" s="105">
        <v>8500</v>
      </c>
      <c r="W32" s="65" t="s">
        <v>44</v>
      </c>
      <c r="X32" s="105" t="s">
        <v>177</v>
      </c>
      <c r="Y32" s="105" t="s">
        <v>42</v>
      </c>
      <c r="Z32" s="105" t="s">
        <v>44</v>
      </c>
      <c r="AA32" s="67" t="s">
        <v>178</v>
      </c>
      <c r="AB32" s="67" t="s">
        <v>179</v>
      </c>
    </row>
    <row r="33" s="5" customFormat="1" ht="210" customHeight="1" spans="1:28">
      <c r="A33" s="63">
        <v>26</v>
      </c>
      <c r="B33" s="64" t="s">
        <v>180</v>
      </c>
      <c r="C33" s="65" t="s">
        <v>181</v>
      </c>
      <c r="D33" s="63" t="s">
        <v>35</v>
      </c>
      <c r="E33" s="65" t="s">
        <v>36</v>
      </c>
      <c r="F33" s="65" t="s">
        <v>37</v>
      </c>
      <c r="G33" s="65" t="s">
        <v>38</v>
      </c>
      <c r="H33" s="65" t="s">
        <v>182</v>
      </c>
      <c r="I33" s="67" t="s">
        <v>183</v>
      </c>
      <c r="J33" s="86">
        <f t="shared" si="4"/>
        <v>897.57</v>
      </c>
      <c r="K33" s="86">
        <f t="shared" si="5"/>
        <v>857.57</v>
      </c>
      <c r="L33" s="62">
        <v>857.57</v>
      </c>
      <c r="M33" s="86"/>
      <c r="N33" s="86"/>
      <c r="O33" s="86"/>
      <c r="P33" s="86"/>
      <c r="Q33" s="86"/>
      <c r="R33" s="86"/>
      <c r="S33" s="86">
        <v>40</v>
      </c>
      <c r="T33" s="86"/>
      <c r="U33" s="86" t="s">
        <v>41</v>
      </c>
      <c r="V33" s="105">
        <v>3685</v>
      </c>
      <c r="W33" s="86" t="s">
        <v>44</v>
      </c>
      <c r="X33" s="86" t="s">
        <v>43</v>
      </c>
      <c r="Y33" s="86" t="s">
        <v>42</v>
      </c>
      <c r="Z33" s="86" t="s">
        <v>44</v>
      </c>
      <c r="AA33" s="110" t="s">
        <v>184</v>
      </c>
      <c r="AB33" s="65" t="s">
        <v>185</v>
      </c>
    </row>
    <row r="34" s="5" customFormat="1" ht="201" customHeight="1" spans="1:28">
      <c r="A34" s="60">
        <v>27</v>
      </c>
      <c r="B34" s="70" t="s">
        <v>186</v>
      </c>
      <c r="C34" s="71" t="s">
        <v>187</v>
      </c>
      <c r="D34" s="72" t="s">
        <v>35</v>
      </c>
      <c r="E34" s="71" t="s">
        <v>36</v>
      </c>
      <c r="F34" s="71" t="s">
        <v>37</v>
      </c>
      <c r="G34" s="71" t="s">
        <v>38</v>
      </c>
      <c r="H34" s="71" t="s">
        <v>188</v>
      </c>
      <c r="I34" s="89" t="s">
        <v>189</v>
      </c>
      <c r="J34" s="90">
        <f t="shared" si="4"/>
        <v>999.85</v>
      </c>
      <c r="K34" s="86">
        <f t="shared" si="5"/>
        <v>959.85</v>
      </c>
      <c r="L34" s="62">
        <v>959.85</v>
      </c>
      <c r="M34" s="86"/>
      <c r="N34" s="86"/>
      <c r="O34" s="86"/>
      <c r="P34" s="86"/>
      <c r="Q34" s="86"/>
      <c r="R34" s="86"/>
      <c r="S34" s="86">
        <v>40</v>
      </c>
      <c r="T34" s="86"/>
      <c r="U34" s="86" t="s">
        <v>41</v>
      </c>
      <c r="V34" s="105">
        <v>4351</v>
      </c>
      <c r="W34" s="86" t="s">
        <v>44</v>
      </c>
      <c r="X34" s="86" t="s">
        <v>43</v>
      </c>
      <c r="Y34" s="86" t="s">
        <v>42</v>
      </c>
      <c r="Z34" s="86" t="s">
        <v>44</v>
      </c>
      <c r="AA34" s="110" t="s">
        <v>184</v>
      </c>
      <c r="AB34" s="71" t="s">
        <v>185</v>
      </c>
    </row>
    <row r="35" s="12" customFormat="1" ht="250" customHeight="1" spans="1:28">
      <c r="A35" s="63">
        <v>28</v>
      </c>
      <c r="B35" s="63" t="s">
        <v>190</v>
      </c>
      <c r="C35" s="73" t="s">
        <v>191</v>
      </c>
      <c r="D35" s="73" t="s">
        <v>35</v>
      </c>
      <c r="E35" s="65" t="s">
        <v>36</v>
      </c>
      <c r="F35" s="65" t="s">
        <v>37</v>
      </c>
      <c r="G35" s="63" t="s">
        <v>38</v>
      </c>
      <c r="H35" s="73" t="s">
        <v>192</v>
      </c>
      <c r="I35" s="91" t="s">
        <v>193</v>
      </c>
      <c r="J35" s="86">
        <f t="shared" si="4"/>
        <v>263.68</v>
      </c>
      <c r="K35" s="92">
        <f t="shared" si="5"/>
        <v>263.68</v>
      </c>
      <c r="L35" s="73">
        <v>263.68</v>
      </c>
      <c r="M35" s="73"/>
      <c r="N35" s="73"/>
      <c r="O35" s="73"/>
      <c r="P35" s="73"/>
      <c r="Q35" s="73"/>
      <c r="R35" s="73"/>
      <c r="S35" s="73"/>
      <c r="T35" s="73"/>
      <c r="U35" s="86" t="s">
        <v>41</v>
      </c>
      <c r="V35" s="73">
        <v>360</v>
      </c>
      <c r="W35" s="73"/>
      <c r="X35" s="65"/>
      <c r="Y35" s="73"/>
      <c r="Z35" s="73" t="s">
        <v>44</v>
      </c>
      <c r="AA35" s="111" t="s">
        <v>194</v>
      </c>
      <c r="AB35" s="65" t="s">
        <v>195</v>
      </c>
    </row>
    <row r="36" s="13" customFormat="1" ht="128" customHeight="1" spans="1:29">
      <c r="A36" s="60">
        <v>29</v>
      </c>
      <c r="B36" s="63" t="s">
        <v>196</v>
      </c>
      <c r="C36" s="65" t="s">
        <v>197</v>
      </c>
      <c r="D36" s="63" t="s">
        <v>35</v>
      </c>
      <c r="E36" s="65" t="s">
        <v>36</v>
      </c>
      <c r="F36" s="68" t="s">
        <v>37</v>
      </c>
      <c r="G36" s="65" t="s">
        <v>38</v>
      </c>
      <c r="H36" s="67" t="s">
        <v>198</v>
      </c>
      <c r="I36" s="85" t="s">
        <v>199</v>
      </c>
      <c r="J36" s="60">
        <v>127.5</v>
      </c>
      <c r="K36" s="60">
        <v>127.5</v>
      </c>
      <c r="L36" s="86">
        <v>127.5</v>
      </c>
      <c r="M36" s="86"/>
      <c r="N36" s="86"/>
      <c r="O36" s="86"/>
      <c r="P36" s="86"/>
      <c r="Q36" s="86"/>
      <c r="R36" s="86"/>
      <c r="S36" s="86"/>
      <c r="T36" s="86"/>
      <c r="U36" s="86" t="s">
        <v>41</v>
      </c>
      <c r="V36" s="105">
        <v>172</v>
      </c>
      <c r="W36" s="86" t="s">
        <v>44</v>
      </c>
      <c r="X36" s="105"/>
      <c r="Y36" s="86"/>
      <c r="Z36" s="86"/>
      <c r="AA36" s="67" t="s">
        <v>200</v>
      </c>
      <c r="AB36" s="65" t="s">
        <v>172</v>
      </c>
      <c r="AC36" s="112"/>
    </row>
    <row r="37" s="14" customFormat="1" ht="142" customHeight="1" spans="1:28">
      <c r="A37" s="63">
        <v>30</v>
      </c>
      <c r="B37" s="74" t="s">
        <v>201</v>
      </c>
      <c r="C37" s="74" t="s">
        <v>202</v>
      </c>
      <c r="D37" s="74" t="s">
        <v>35</v>
      </c>
      <c r="E37" s="74" t="s">
        <v>36</v>
      </c>
      <c r="F37" s="74" t="s">
        <v>37</v>
      </c>
      <c r="G37" s="74" t="s">
        <v>38</v>
      </c>
      <c r="H37" s="74" t="s">
        <v>203</v>
      </c>
      <c r="I37" s="93" t="s">
        <v>204</v>
      </c>
      <c r="J37" s="94">
        <f t="shared" ref="J37:J42" si="6">K37+S37+T37</f>
        <v>2236.65</v>
      </c>
      <c r="K37" s="86">
        <f t="shared" ref="K37:K42" si="7">L37+M37+N37+O37+P37+Q37+R37</f>
        <v>2236.65</v>
      </c>
      <c r="L37" s="86">
        <v>2236.65</v>
      </c>
      <c r="M37" s="86"/>
      <c r="N37" s="86"/>
      <c r="O37" s="86"/>
      <c r="P37" s="86"/>
      <c r="Q37" s="86"/>
      <c r="R37" s="86"/>
      <c r="S37" s="86"/>
      <c r="T37" s="86"/>
      <c r="U37" s="86" t="s">
        <v>41</v>
      </c>
      <c r="V37" s="105">
        <v>6300</v>
      </c>
      <c r="W37" s="65" t="s">
        <v>44</v>
      </c>
      <c r="X37" s="105" t="s">
        <v>177</v>
      </c>
      <c r="Y37" s="105" t="s">
        <v>42</v>
      </c>
      <c r="Z37" s="105" t="s">
        <v>44</v>
      </c>
      <c r="AA37" s="67" t="s">
        <v>205</v>
      </c>
      <c r="AB37" s="113" t="s">
        <v>179</v>
      </c>
    </row>
    <row r="38" s="15" customFormat="1" ht="130" customHeight="1" spans="1:28">
      <c r="A38" s="60">
        <v>31</v>
      </c>
      <c r="B38" s="64" t="s">
        <v>206</v>
      </c>
      <c r="C38" s="68" t="s">
        <v>207</v>
      </c>
      <c r="D38" s="63" t="s">
        <v>35</v>
      </c>
      <c r="E38" s="65" t="s">
        <v>36</v>
      </c>
      <c r="F38" s="68" t="s">
        <v>37</v>
      </c>
      <c r="G38" s="68" t="s">
        <v>38</v>
      </c>
      <c r="H38" s="68" t="s">
        <v>208</v>
      </c>
      <c r="I38" s="68" t="s">
        <v>209</v>
      </c>
      <c r="J38" s="86">
        <f t="shared" si="6"/>
        <v>604.8</v>
      </c>
      <c r="K38" s="86">
        <f t="shared" si="7"/>
        <v>584.8</v>
      </c>
      <c r="L38" s="68">
        <v>584.8</v>
      </c>
      <c r="M38" s="68"/>
      <c r="N38" s="68"/>
      <c r="O38" s="68"/>
      <c r="P38" s="68"/>
      <c r="Q38" s="68"/>
      <c r="R38" s="68"/>
      <c r="S38" s="68">
        <v>20</v>
      </c>
      <c r="T38" s="68"/>
      <c r="U38" s="86" t="s">
        <v>41</v>
      </c>
      <c r="V38" s="68">
        <v>3231</v>
      </c>
      <c r="W38" s="65" t="s">
        <v>44</v>
      </c>
      <c r="X38" s="68" t="s">
        <v>43</v>
      </c>
      <c r="Y38" s="68" t="s">
        <v>42</v>
      </c>
      <c r="Z38" s="68" t="s">
        <v>44</v>
      </c>
      <c r="AA38" s="114" t="s">
        <v>210</v>
      </c>
      <c r="AB38" s="109" t="s">
        <v>211</v>
      </c>
    </row>
    <row r="39" s="8" customFormat="1" ht="189" customHeight="1" spans="1:28">
      <c r="A39" s="63">
        <v>32</v>
      </c>
      <c r="B39" s="64" t="s">
        <v>212</v>
      </c>
      <c r="C39" s="68" t="s">
        <v>213</v>
      </c>
      <c r="D39" s="63" t="s">
        <v>35</v>
      </c>
      <c r="E39" s="65" t="s">
        <v>36</v>
      </c>
      <c r="F39" s="68" t="s">
        <v>37</v>
      </c>
      <c r="G39" s="68" t="s">
        <v>38</v>
      </c>
      <c r="H39" s="68" t="s">
        <v>214</v>
      </c>
      <c r="I39" s="95" t="s">
        <v>215</v>
      </c>
      <c r="J39" s="86">
        <f t="shared" si="6"/>
        <v>530</v>
      </c>
      <c r="K39" s="86">
        <f t="shared" si="7"/>
        <v>530</v>
      </c>
      <c r="L39" s="96">
        <v>530</v>
      </c>
      <c r="M39" s="96"/>
      <c r="N39" s="96"/>
      <c r="O39" s="96"/>
      <c r="P39" s="96"/>
      <c r="Q39" s="96"/>
      <c r="R39" s="96"/>
      <c r="S39" s="96"/>
      <c r="T39" s="96"/>
      <c r="U39" s="96" t="s">
        <v>41</v>
      </c>
      <c r="V39" s="107">
        <v>200</v>
      </c>
      <c r="W39" s="65" t="s">
        <v>44</v>
      </c>
      <c r="X39" s="107" t="s">
        <v>216</v>
      </c>
      <c r="Y39" s="107" t="s">
        <v>42</v>
      </c>
      <c r="Z39" s="107" t="s">
        <v>44</v>
      </c>
      <c r="AA39" s="115" t="s">
        <v>217</v>
      </c>
      <c r="AB39" s="65" t="s">
        <v>218</v>
      </c>
    </row>
    <row r="40" s="8" customFormat="1" ht="204" customHeight="1" spans="1:28">
      <c r="A40" s="60">
        <v>33</v>
      </c>
      <c r="B40" s="63" t="s">
        <v>219</v>
      </c>
      <c r="C40" s="68" t="s">
        <v>220</v>
      </c>
      <c r="D40" s="63" t="s">
        <v>35</v>
      </c>
      <c r="E40" s="65" t="s">
        <v>36</v>
      </c>
      <c r="F40" s="68" t="s">
        <v>37</v>
      </c>
      <c r="G40" s="68" t="s">
        <v>38</v>
      </c>
      <c r="H40" s="68" t="s">
        <v>221</v>
      </c>
      <c r="I40" s="95" t="s">
        <v>222</v>
      </c>
      <c r="J40" s="86">
        <f t="shared" si="6"/>
        <v>520</v>
      </c>
      <c r="K40" s="86">
        <f t="shared" si="7"/>
        <v>520</v>
      </c>
      <c r="L40" s="96">
        <v>520</v>
      </c>
      <c r="M40" s="96"/>
      <c r="N40" s="96"/>
      <c r="O40" s="96"/>
      <c r="P40" s="96"/>
      <c r="Q40" s="96"/>
      <c r="R40" s="96"/>
      <c r="S40" s="96"/>
      <c r="T40" s="96"/>
      <c r="U40" s="96" t="s">
        <v>41</v>
      </c>
      <c r="V40" s="107">
        <v>450</v>
      </c>
      <c r="W40" s="65" t="s">
        <v>44</v>
      </c>
      <c r="X40" s="107" t="s">
        <v>216</v>
      </c>
      <c r="Y40" s="107" t="s">
        <v>42</v>
      </c>
      <c r="Z40" s="107" t="s">
        <v>44</v>
      </c>
      <c r="AA40" s="115" t="s">
        <v>217</v>
      </c>
      <c r="AB40" s="65" t="s">
        <v>218</v>
      </c>
    </row>
    <row r="41" s="15" customFormat="1" ht="339" customHeight="1" spans="1:28">
      <c r="A41" s="63">
        <v>34</v>
      </c>
      <c r="B41" s="63" t="s">
        <v>223</v>
      </c>
      <c r="C41" s="68" t="s">
        <v>224</v>
      </c>
      <c r="D41" s="63" t="s">
        <v>35</v>
      </c>
      <c r="E41" s="65" t="s">
        <v>36</v>
      </c>
      <c r="F41" s="68" t="s">
        <v>37</v>
      </c>
      <c r="G41" s="68" t="s">
        <v>38</v>
      </c>
      <c r="H41" s="68" t="s">
        <v>225</v>
      </c>
      <c r="I41" s="68" t="s">
        <v>226</v>
      </c>
      <c r="J41" s="86">
        <f t="shared" si="6"/>
        <v>608</v>
      </c>
      <c r="K41" s="86">
        <f t="shared" si="7"/>
        <v>608</v>
      </c>
      <c r="L41" s="68">
        <v>608</v>
      </c>
      <c r="M41" s="68"/>
      <c r="N41" s="68"/>
      <c r="O41" s="68"/>
      <c r="P41" s="68"/>
      <c r="Q41" s="68"/>
      <c r="R41" s="68"/>
      <c r="S41" s="68"/>
      <c r="T41" s="68"/>
      <c r="U41" s="86" t="s">
        <v>41</v>
      </c>
      <c r="V41" s="68">
        <v>3600</v>
      </c>
      <c r="W41" s="65" t="s">
        <v>44</v>
      </c>
      <c r="X41" s="68" t="s">
        <v>227</v>
      </c>
      <c r="Y41" s="68" t="s">
        <v>42</v>
      </c>
      <c r="Z41" s="68" t="s">
        <v>44</v>
      </c>
      <c r="AA41" s="68" t="s">
        <v>228</v>
      </c>
      <c r="AB41" s="65" t="s">
        <v>229</v>
      </c>
    </row>
    <row r="42" s="15" customFormat="1" ht="270" customHeight="1" spans="1:28">
      <c r="A42" s="60">
        <v>35</v>
      </c>
      <c r="B42" s="64" t="s">
        <v>230</v>
      </c>
      <c r="C42" s="68" t="s">
        <v>231</v>
      </c>
      <c r="D42" s="63" t="s">
        <v>35</v>
      </c>
      <c r="E42" s="65" t="s">
        <v>36</v>
      </c>
      <c r="F42" s="68" t="s">
        <v>37</v>
      </c>
      <c r="G42" s="68" t="s">
        <v>38</v>
      </c>
      <c r="H42" s="68" t="s">
        <v>232</v>
      </c>
      <c r="I42" s="68" t="s">
        <v>233</v>
      </c>
      <c r="J42" s="86">
        <f t="shared" si="6"/>
        <v>384.48</v>
      </c>
      <c r="K42" s="86">
        <f t="shared" si="7"/>
        <v>384.48</v>
      </c>
      <c r="L42" s="68">
        <v>384.48</v>
      </c>
      <c r="M42" s="68"/>
      <c r="N42" s="68"/>
      <c r="O42" s="68"/>
      <c r="P42" s="68"/>
      <c r="Q42" s="68"/>
      <c r="R42" s="68"/>
      <c r="S42" s="68"/>
      <c r="T42" s="68"/>
      <c r="U42" s="86" t="s">
        <v>41</v>
      </c>
      <c r="V42" s="68">
        <v>1800</v>
      </c>
      <c r="W42" s="65" t="s">
        <v>44</v>
      </c>
      <c r="X42" s="68" t="s">
        <v>227</v>
      </c>
      <c r="Y42" s="68" t="s">
        <v>42</v>
      </c>
      <c r="Z42" s="68" t="s">
        <v>44</v>
      </c>
      <c r="AA42" s="115" t="s">
        <v>234</v>
      </c>
      <c r="AB42" s="65" t="s">
        <v>229</v>
      </c>
    </row>
    <row r="43" s="15" customFormat="1" ht="286" customHeight="1" spans="1:28">
      <c r="A43" s="63">
        <v>36</v>
      </c>
      <c r="B43" s="64" t="s">
        <v>235</v>
      </c>
      <c r="C43" s="68" t="s">
        <v>236</v>
      </c>
      <c r="D43" s="63" t="s">
        <v>35</v>
      </c>
      <c r="E43" s="65" t="s">
        <v>36</v>
      </c>
      <c r="F43" s="68" t="s">
        <v>37</v>
      </c>
      <c r="G43" s="68" t="s">
        <v>38</v>
      </c>
      <c r="H43" s="68" t="s">
        <v>237</v>
      </c>
      <c r="I43" s="68" t="s">
        <v>238</v>
      </c>
      <c r="J43" s="86">
        <f t="shared" ref="J43:J80" si="8">K43+S43+T43</f>
        <v>324</v>
      </c>
      <c r="K43" s="86">
        <f t="shared" ref="K43:K80" si="9">L43+M43+N43+O43+P43+Q43+R43</f>
        <v>324</v>
      </c>
      <c r="L43" s="68">
        <v>324</v>
      </c>
      <c r="M43" s="68"/>
      <c r="N43" s="68"/>
      <c r="O43" s="68"/>
      <c r="P43" s="68"/>
      <c r="Q43" s="68"/>
      <c r="R43" s="68"/>
      <c r="S43" s="68"/>
      <c r="T43" s="68"/>
      <c r="U43" s="86" t="s">
        <v>41</v>
      </c>
      <c r="V43" s="68">
        <v>1100</v>
      </c>
      <c r="W43" s="65" t="s">
        <v>44</v>
      </c>
      <c r="X43" s="68" t="s">
        <v>227</v>
      </c>
      <c r="Y43" s="68" t="s">
        <v>42</v>
      </c>
      <c r="Z43" s="68" t="s">
        <v>44</v>
      </c>
      <c r="AA43" s="115" t="s">
        <v>239</v>
      </c>
      <c r="AB43" s="65" t="s">
        <v>229</v>
      </c>
    </row>
    <row r="44" s="16" customFormat="1" ht="177" customHeight="1" spans="1:28">
      <c r="A44" s="60">
        <v>37</v>
      </c>
      <c r="B44" s="64" t="s">
        <v>240</v>
      </c>
      <c r="C44" s="68" t="s">
        <v>241</v>
      </c>
      <c r="D44" s="63" t="s">
        <v>35</v>
      </c>
      <c r="E44" s="65" t="s">
        <v>36</v>
      </c>
      <c r="F44" s="68" t="s">
        <v>37</v>
      </c>
      <c r="G44" s="68" t="s">
        <v>38</v>
      </c>
      <c r="H44" s="68" t="s">
        <v>242</v>
      </c>
      <c r="I44" s="68" t="s">
        <v>243</v>
      </c>
      <c r="J44" s="86">
        <f t="shared" si="8"/>
        <v>364.9</v>
      </c>
      <c r="K44" s="86">
        <f t="shared" si="9"/>
        <v>364.9</v>
      </c>
      <c r="L44" s="68">
        <v>364.9</v>
      </c>
      <c r="M44" s="68"/>
      <c r="N44" s="68"/>
      <c r="O44" s="68"/>
      <c r="P44" s="68"/>
      <c r="Q44" s="68"/>
      <c r="R44" s="68"/>
      <c r="S44" s="68"/>
      <c r="T44" s="68"/>
      <c r="U44" s="86" t="s">
        <v>41</v>
      </c>
      <c r="V44" s="68">
        <v>836</v>
      </c>
      <c r="W44" s="65" t="s">
        <v>44</v>
      </c>
      <c r="X44" s="68" t="s">
        <v>43</v>
      </c>
      <c r="Y44" s="68" t="s">
        <v>42</v>
      </c>
      <c r="Z44" s="68" t="s">
        <v>44</v>
      </c>
      <c r="AA44" s="68" t="s">
        <v>244</v>
      </c>
      <c r="AB44" s="65" t="s">
        <v>245</v>
      </c>
    </row>
    <row r="45" s="15" customFormat="1" ht="186" customHeight="1" spans="1:28">
      <c r="A45" s="63">
        <v>38</v>
      </c>
      <c r="B45" s="64" t="s">
        <v>246</v>
      </c>
      <c r="C45" s="68" t="s">
        <v>247</v>
      </c>
      <c r="D45" s="63" t="s">
        <v>35</v>
      </c>
      <c r="E45" s="65" t="s">
        <v>36</v>
      </c>
      <c r="F45" s="68" t="s">
        <v>37</v>
      </c>
      <c r="G45" s="68" t="s">
        <v>38</v>
      </c>
      <c r="H45" s="68" t="s">
        <v>248</v>
      </c>
      <c r="I45" s="68" t="s">
        <v>249</v>
      </c>
      <c r="J45" s="86">
        <f t="shared" si="8"/>
        <v>1868.77</v>
      </c>
      <c r="K45" s="86">
        <f t="shared" si="9"/>
        <v>1868.77</v>
      </c>
      <c r="L45" s="97">
        <v>1868.77</v>
      </c>
      <c r="M45" s="68"/>
      <c r="N45" s="68"/>
      <c r="O45" s="68"/>
      <c r="P45" s="68"/>
      <c r="Q45" s="68"/>
      <c r="R45" s="68"/>
      <c r="S45" s="68"/>
      <c r="T45" s="68"/>
      <c r="U45" s="86" t="s">
        <v>41</v>
      </c>
      <c r="V45" s="68">
        <v>3721</v>
      </c>
      <c r="W45" s="65" t="s">
        <v>44</v>
      </c>
      <c r="X45" s="68" t="s">
        <v>216</v>
      </c>
      <c r="Y45" s="68" t="s">
        <v>42</v>
      </c>
      <c r="Z45" s="68" t="s">
        <v>44</v>
      </c>
      <c r="AA45" s="116" t="s">
        <v>250</v>
      </c>
      <c r="AB45" s="109" t="s">
        <v>251</v>
      </c>
    </row>
    <row r="46" s="16" customFormat="1" ht="178" customHeight="1" spans="1:28">
      <c r="A46" s="60">
        <v>39</v>
      </c>
      <c r="B46" s="64" t="s">
        <v>252</v>
      </c>
      <c r="C46" s="68" t="s">
        <v>253</v>
      </c>
      <c r="D46" s="63" t="s">
        <v>35</v>
      </c>
      <c r="E46" s="65" t="s">
        <v>36</v>
      </c>
      <c r="F46" s="68" t="s">
        <v>37</v>
      </c>
      <c r="G46" s="68" t="s">
        <v>38</v>
      </c>
      <c r="H46" s="68" t="s">
        <v>254</v>
      </c>
      <c r="I46" s="68" t="s">
        <v>255</v>
      </c>
      <c r="J46" s="86">
        <f t="shared" si="8"/>
        <v>215</v>
      </c>
      <c r="K46" s="86">
        <f t="shared" si="9"/>
        <v>215</v>
      </c>
      <c r="L46" s="68">
        <v>215</v>
      </c>
      <c r="M46" s="68"/>
      <c r="N46" s="68"/>
      <c r="O46" s="68"/>
      <c r="P46" s="68"/>
      <c r="Q46" s="68"/>
      <c r="R46" s="68"/>
      <c r="S46" s="68"/>
      <c r="T46" s="68"/>
      <c r="U46" s="86" t="s">
        <v>41</v>
      </c>
      <c r="V46" s="68">
        <v>1621</v>
      </c>
      <c r="W46" s="65" t="s">
        <v>44</v>
      </c>
      <c r="X46" s="68" t="s">
        <v>216</v>
      </c>
      <c r="Y46" s="68" t="s">
        <v>42</v>
      </c>
      <c r="Z46" s="68" t="s">
        <v>44</v>
      </c>
      <c r="AA46" s="117" t="s">
        <v>256</v>
      </c>
      <c r="AB46" s="65" t="s">
        <v>257</v>
      </c>
    </row>
    <row r="47" s="17" customFormat="1" ht="154" customHeight="1" spans="1:28">
      <c r="A47" s="63">
        <v>40</v>
      </c>
      <c r="B47" s="64" t="s">
        <v>258</v>
      </c>
      <c r="C47" s="68" t="s">
        <v>259</v>
      </c>
      <c r="D47" s="63" t="s">
        <v>35</v>
      </c>
      <c r="E47" s="65" t="s">
        <v>36</v>
      </c>
      <c r="F47" s="68" t="s">
        <v>37</v>
      </c>
      <c r="G47" s="68" t="s">
        <v>38</v>
      </c>
      <c r="H47" s="68" t="s">
        <v>260</v>
      </c>
      <c r="I47" s="68" t="s">
        <v>261</v>
      </c>
      <c r="J47" s="86">
        <f t="shared" si="8"/>
        <v>220</v>
      </c>
      <c r="K47" s="86">
        <f t="shared" si="9"/>
        <v>220</v>
      </c>
      <c r="L47" s="68">
        <v>220</v>
      </c>
      <c r="M47" s="68"/>
      <c r="N47" s="68"/>
      <c r="O47" s="68"/>
      <c r="P47" s="68"/>
      <c r="Q47" s="68"/>
      <c r="R47" s="68"/>
      <c r="S47" s="68"/>
      <c r="T47" s="68"/>
      <c r="U47" s="86" t="s">
        <v>41</v>
      </c>
      <c r="V47" s="68">
        <v>3580</v>
      </c>
      <c r="W47" s="65" t="s">
        <v>44</v>
      </c>
      <c r="X47" s="68" t="s">
        <v>216</v>
      </c>
      <c r="Y47" s="68" t="s">
        <v>42</v>
      </c>
      <c r="Z47" s="68" t="s">
        <v>44</v>
      </c>
      <c r="AA47" s="97" t="s">
        <v>262</v>
      </c>
      <c r="AB47" s="65" t="s">
        <v>263</v>
      </c>
    </row>
    <row r="48" s="18" customFormat="1" ht="275" customHeight="1" spans="1:28">
      <c r="A48" s="60">
        <v>41</v>
      </c>
      <c r="B48" s="64" t="s">
        <v>264</v>
      </c>
      <c r="C48" s="75" t="s">
        <v>265</v>
      </c>
      <c r="D48" s="63" t="s">
        <v>35</v>
      </c>
      <c r="E48" s="65" t="s">
        <v>36</v>
      </c>
      <c r="F48" s="68" t="s">
        <v>37</v>
      </c>
      <c r="G48" s="68" t="s">
        <v>38</v>
      </c>
      <c r="H48" s="75" t="s">
        <v>266</v>
      </c>
      <c r="I48" s="75" t="s">
        <v>267</v>
      </c>
      <c r="J48" s="86">
        <f t="shared" si="8"/>
        <v>370.28</v>
      </c>
      <c r="K48" s="86">
        <f t="shared" si="9"/>
        <v>370.28</v>
      </c>
      <c r="L48" s="68"/>
      <c r="M48" s="75"/>
      <c r="N48" s="75"/>
      <c r="O48" s="75"/>
      <c r="P48" s="75">
        <v>370.28</v>
      </c>
      <c r="Q48" s="75"/>
      <c r="R48" s="75"/>
      <c r="S48" s="75"/>
      <c r="T48" s="75"/>
      <c r="U48" s="86" t="s">
        <v>41</v>
      </c>
      <c r="V48" s="68">
        <v>582</v>
      </c>
      <c r="W48" s="65" t="s">
        <v>44</v>
      </c>
      <c r="X48" s="68" t="s">
        <v>227</v>
      </c>
      <c r="Y48" s="68" t="s">
        <v>42</v>
      </c>
      <c r="Z48" s="68" t="s">
        <v>44</v>
      </c>
      <c r="AA48" s="115" t="s">
        <v>268</v>
      </c>
      <c r="AB48" s="63" t="s">
        <v>269</v>
      </c>
    </row>
    <row r="49" s="17" customFormat="1" ht="130" customHeight="1" spans="1:28">
      <c r="A49" s="63">
        <v>42</v>
      </c>
      <c r="B49" s="64" t="s">
        <v>270</v>
      </c>
      <c r="C49" s="68" t="s">
        <v>271</v>
      </c>
      <c r="D49" s="63" t="s">
        <v>35</v>
      </c>
      <c r="E49" s="65" t="s">
        <v>36</v>
      </c>
      <c r="F49" s="68" t="s">
        <v>37</v>
      </c>
      <c r="G49" s="68" t="s">
        <v>38</v>
      </c>
      <c r="H49" s="68" t="s">
        <v>272</v>
      </c>
      <c r="I49" s="68" t="s">
        <v>273</v>
      </c>
      <c r="J49" s="86">
        <f t="shared" si="8"/>
        <v>202.21</v>
      </c>
      <c r="K49" s="86">
        <f t="shared" si="9"/>
        <v>202.21</v>
      </c>
      <c r="L49" s="68">
        <v>202.21</v>
      </c>
      <c r="M49" s="68"/>
      <c r="N49" s="68"/>
      <c r="O49" s="68"/>
      <c r="P49" s="68"/>
      <c r="Q49" s="68"/>
      <c r="R49" s="68"/>
      <c r="S49" s="68"/>
      <c r="T49" s="68"/>
      <c r="U49" s="86" t="s">
        <v>41</v>
      </c>
      <c r="V49" s="68">
        <v>562</v>
      </c>
      <c r="W49" s="65" t="s">
        <v>44</v>
      </c>
      <c r="X49" s="68" t="s">
        <v>216</v>
      </c>
      <c r="Y49" s="68" t="s">
        <v>42</v>
      </c>
      <c r="Z49" s="68" t="s">
        <v>44</v>
      </c>
      <c r="AA49" s="97" t="s">
        <v>262</v>
      </c>
      <c r="AB49" s="65" t="s">
        <v>263</v>
      </c>
    </row>
    <row r="50" s="8" customFormat="1" ht="147" customHeight="1" spans="1:28">
      <c r="A50" s="60">
        <v>43</v>
      </c>
      <c r="B50" s="64" t="s">
        <v>274</v>
      </c>
      <c r="C50" s="68" t="s">
        <v>275</v>
      </c>
      <c r="D50" s="63" t="s">
        <v>35</v>
      </c>
      <c r="E50" s="65" t="s">
        <v>36</v>
      </c>
      <c r="F50" s="68" t="s">
        <v>37</v>
      </c>
      <c r="G50" s="68" t="s">
        <v>38</v>
      </c>
      <c r="H50" s="68" t="s">
        <v>276</v>
      </c>
      <c r="I50" s="68" t="s">
        <v>277</v>
      </c>
      <c r="J50" s="86">
        <f t="shared" si="8"/>
        <v>640.73</v>
      </c>
      <c r="K50" s="86">
        <f t="shared" si="9"/>
        <v>640.73</v>
      </c>
      <c r="L50" s="68">
        <v>640.73</v>
      </c>
      <c r="M50" s="68"/>
      <c r="N50" s="68"/>
      <c r="O50" s="68"/>
      <c r="P50" s="68"/>
      <c r="Q50" s="68"/>
      <c r="R50" s="68"/>
      <c r="S50" s="68"/>
      <c r="T50" s="68"/>
      <c r="U50" s="86" t="s">
        <v>41</v>
      </c>
      <c r="V50" s="107">
        <v>300</v>
      </c>
      <c r="W50" s="65" t="s">
        <v>44</v>
      </c>
      <c r="X50" s="107" t="s">
        <v>216</v>
      </c>
      <c r="Y50" s="107" t="s">
        <v>42</v>
      </c>
      <c r="Z50" s="107" t="s">
        <v>44</v>
      </c>
      <c r="AA50" s="97" t="s">
        <v>278</v>
      </c>
      <c r="AB50" s="65" t="s">
        <v>279</v>
      </c>
    </row>
    <row r="51" s="8" customFormat="1" ht="148" customHeight="1" spans="1:28">
      <c r="A51" s="63">
        <v>44</v>
      </c>
      <c r="B51" s="64" t="s">
        <v>280</v>
      </c>
      <c r="C51" s="68" t="s">
        <v>281</v>
      </c>
      <c r="D51" s="63" t="s">
        <v>35</v>
      </c>
      <c r="E51" s="65" t="s">
        <v>36</v>
      </c>
      <c r="F51" s="68" t="s">
        <v>37</v>
      </c>
      <c r="G51" s="68" t="s">
        <v>38</v>
      </c>
      <c r="H51" s="68" t="s">
        <v>282</v>
      </c>
      <c r="I51" s="68" t="s">
        <v>283</v>
      </c>
      <c r="J51" s="86">
        <f t="shared" si="8"/>
        <v>601.8</v>
      </c>
      <c r="K51" s="86">
        <f t="shared" si="9"/>
        <v>601.8</v>
      </c>
      <c r="L51" s="68">
        <v>601.8</v>
      </c>
      <c r="M51" s="68"/>
      <c r="N51" s="68"/>
      <c r="O51" s="68"/>
      <c r="P51" s="68"/>
      <c r="Q51" s="68"/>
      <c r="R51" s="68"/>
      <c r="S51" s="68"/>
      <c r="T51" s="68"/>
      <c r="U51" s="86" t="s">
        <v>41</v>
      </c>
      <c r="V51" s="107">
        <v>300</v>
      </c>
      <c r="W51" s="65" t="s">
        <v>44</v>
      </c>
      <c r="X51" s="107" t="s">
        <v>216</v>
      </c>
      <c r="Y51" s="107" t="s">
        <v>42</v>
      </c>
      <c r="Z51" s="107" t="s">
        <v>44</v>
      </c>
      <c r="AA51" s="97" t="s">
        <v>278</v>
      </c>
      <c r="AB51" s="65" t="s">
        <v>279</v>
      </c>
    </row>
    <row r="52" s="19" customFormat="1" ht="276" customHeight="1" spans="1:28">
      <c r="A52" s="60">
        <v>45</v>
      </c>
      <c r="B52" s="63" t="s">
        <v>280</v>
      </c>
      <c r="C52" s="68" t="s">
        <v>284</v>
      </c>
      <c r="D52" s="63" t="s">
        <v>35</v>
      </c>
      <c r="E52" s="65" t="s">
        <v>36</v>
      </c>
      <c r="F52" s="68" t="s">
        <v>37</v>
      </c>
      <c r="G52" s="68" t="s">
        <v>38</v>
      </c>
      <c r="H52" s="68" t="s">
        <v>285</v>
      </c>
      <c r="I52" s="68" t="s">
        <v>286</v>
      </c>
      <c r="J52" s="86">
        <f t="shared" si="8"/>
        <v>554.4</v>
      </c>
      <c r="K52" s="86">
        <f t="shared" si="9"/>
        <v>554.4</v>
      </c>
      <c r="L52" s="68">
        <v>554.4</v>
      </c>
      <c r="M52" s="68"/>
      <c r="N52" s="68"/>
      <c r="O52" s="68"/>
      <c r="P52" s="68"/>
      <c r="Q52" s="68"/>
      <c r="R52" s="68"/>
      <c r="S52" s="68"/>
      <c r="T52" s="68"/>
      <c r="U52" s="68" t="s">
        <v>41</v>
      </c>
      <c r="V52" s="68">
        <v>386</v>
      </c>
      <c r="W52" s="65" t="s">
        <v>44</v>
      </c>
      <c r="X52" s="65" t="s">
        <v>216</v>
      </c>
      <c r="Y52" s="68" t="s">
        <v>42</v>
      </c>
      <c r="Z52" s="68" t="s">
        <v>44</v>
      </c>
      <c r="AA52" s="68" t="s">
        <v>287</v>
      </c>
      <c r="AB52" s="65" t="s">
        <v>288</v>
      </c>
    </row>
    <row r="53" s="16" customFormat="1" ht="143" customHeight="1" spans="1:28">
      <c r="A53" s="63">
        <v>46</v>
      </c>
      <c r="B53" s="64" t="s">
        <v>289</v>
      </c>
      <c r="C53" s="68" t="s">
        <v>290</v>
      </c>
      <c r="D53" s="63" t="s">
        <v>35</v>
      </c>
      <c r="E53" s="65" t="s">
        <v>36</v>
      </c>
      <c r="F53" s="68" t="s">
        <v>37</v>
      </c>
      <c r="G53" s="68" t="s">
        <v>38</v>
      </c>
      <c r="H53" s="68" t="s">
        <v>291</v>
      </c>
      <c r="I53" s="68" t="s">
        <v>292</v>
      </c>
      <c r="J53" s="86">
        <f t="shared" si="8"/>
        <v>705</v>
      </c>
      <c r="K53" s="86">
        <f t="shared" si="9"/>
        <v>705</v>
      </c>
      <c r="L53" s="68">
        <v>705</v>
      </c>
      <c r="M53" s="68"/>
      <c r="N53" s="68"/>
      <c r="O53" s="68"/>
      <c r="P53" s="68"/>
      <c r="Q53" s="68"/>
      <c r="R53" s="68"/>
      <c r="S53" s="68"/>
      <c r="T53" s="68"/>
      <c r="U53" s="68" t="s">
        <v>41</v>
      </c>
      <c r="V53" s="68">
        <v>352</v>
      </c>
      <c r="W53" s="65" t="s">
        <v>44</v>
      </c>
      <c r="X53" s="68" t="s">
        <v>43</v>
      </c>
      <c r="Y53" s="68" t="s">
        <v>42</v>
      </c>
      <c r="Z53" s="68" t="s">
        <v>44</v>
      </c>
      <c r="AA53" s="115" t="s">
        <v>293</v>
      </c>
      <c r="AB53" s="109" t="s">
        <v>294</v>
      </c>
    </row>
    <row r="54" s="15" customFormat="1" ht="129" customHeight="1" spans="1:28">
      <c r="A54" s="60">
        <v>47</v>
      </c>
      <c r="B54" s="63" t="s">
        <v>295</v>
      </c>
      <c r="C54" s="68" t="s">
        <v>296</v>
      </c>
      <c r="D54" s="63" t="s">
        <v>35</v>
      </c>
      <c r="E54" s="65" t="s">
        <v>36</v>
      </c>
      <c r="F54" s="68" t="s">
        <v>37</v>
      </c>
      <c r="G54" s="68" t="s">
        <v>38</v>
      </c>
      <c r="H54" s="68" t="s">
        <v>297</v>
      </c>
      <c r="I54" s="68" t="s">
        <v>298</v>
      </c>
      <c r="J54" s="86">
        <f t="shared" si="8"/>
        <v>268</v>
      </c>
      <c r="K54" s="86">
        <f t="shared" si="9"/>
        <v>268</v>
      </c>
      <c r="L54" s="96">
        <v>268</v>
      </c>
      <c r="M54" s="96"/>
      <c r="N54" s="96"/>
      <c r="O54" s="68"/>
      <c r="P54" s="68"/>
      <c r="Q54" s="68"/>
      <c r="R54" s="68"/>
      <c r="S54" s="68"/>
      <c r="T54" s="68"/>
      <c r="U54" s="68" t="s">
        <v>41</v>
      </c>
      <c r="V54" s="68">
        <v>630</v>
      </c>
      <c r="W54" s="65" t="s">
        <v>44</v>
      </c>
      <c r="X54" s="68" t="s">
        <v>43</v>
      </c>
      <c r="Y54" s="68" t="s">
        <v>42</v>
      </c>
      <c r="Z54" s="68" t="s">
        <v>44</v>
      </c>
      <c r="AA54" s="114" t="s">
        <v>299</v>
      </c>
      <c r="AB54" s="65" t="s">
        <v>300</v>
      </c>
    </row>
    <row r="55" s="16" customFormat="1" ht="174" customHeight="1" spans="1:28">
      <c r="A55" s="63">
        <v>48</v>
      </c>
      <c r="B55" s="64" t="s">
        <v>301</v>
      </c>
      <c r="C55" s="65" t="s">
        <v>302</v>
      </c>
      <c r="D55" s="63" t="s">
        <v>35</v>
      </c>
      <c r="E55" s="65" t="s">
        <v>36</v>
      </c>
      <c r="F55" s="68" t="s">
        <v>37</v>
      </c>
      <c r="G55" s="68" t="s">
        <v>38</v>
      </c>
      <c r="H55" s="65" t="s">
        <v>303</v>
      </c>
      <c r="I55" s="67" t="s">
        <v>304</v>
      </c>
      <c r="J55" s="86">
        <f t="shared" si="8"/>
        <v>286.11</v>
      </c>
      <c r="K55" s="86">
        <f t="shared" si="9"/>
        <v>286.11</v>
      </c>
      <c r="L55" s="65">
        <v>286.11</v>
      </c>
      <c r="M55" s="65"/>
      <c r="N55" s="65"/>
      <c r="O55" s="65"/>
      <c r="P55" s="65"/>
      <c r="Q55" s="65"/>
      <c r="R55" s="65"/>
      <c r="S55" s="65"/>
      <c r="T55" s="65"/>
      <c r="U55" s="65" t="s">
        <v>41</v>
      </c>
      <c r="V55" s="65">
        <v>1299</v>
      </c>
      <c r="W55" s="65" t="s">
        <v>44</v>
      </c>
      <c r="X55" s="65" t="s">
        <v>43</v>
      </c>
      <c r="Y55" s="65" t="s">
        <v>42</v>
      </c>
      <c r="Z55" s="65" t="s">
        <v>44</v>
      </c>
      <c r="AA55" s="118" t="s">
        <v>305</v>
      </c>
      <c r="AB55" s="65" t="s">
        <v>306</v>
      </c>
    </row>
    <row r="56" s="20" customFormat="1" ht="128" customHeight="1" spans="1:28">
      <c r="A56" s="60">
        <v>49</v>
      </c>
      <c r="B56" s="63" t="s">
        <v>307</v>
      </c>
      <c r="C56" s="65" t="s">
        <v>308</v>
      </c>
      <c r="D56" s="63" t="s">
        <v>35</v>
      </c>
      <c r="E56" s="65" t="s">
        <v>36</v>
      </c>
      <c r="F56" s="68" t="s">
        <v>37</v>
      </c>
      <c r="G56" s="68" t="s">
        <v>38</v>
      </c>
      <c r="H56" s="65" t="s">
        <v>309</v>
      </c>
      <c r="I56" s="98" t="s">
        <v>310</v>
      </c>
      <c r="J56" s="86">
        <f t="shared" si="8"/>
        <v>287.04</v>
      </c>
      <c r="K56" s="86">
        <f t="shared" si="9"/>
        <v>287.04</v>
      </c>
      <c r="L56" s="65">
        <v>287.04</v>
      </c>
      <c r="M56" s="99"/>
      <c r="N56" s="99"/>
      <c r="O56" s="99"/>
      <c r="P56" s="99"/>
      <c r="Q56" s="99"/>
      <c r="R56" s="99"/>
      <c r="S56" s="99"/>
      <c r="T56" s="99"/>
      <c r="U56" s="68" t="s">
        <v>41</v>
      </c>
      <c r="V56" s="65">
        <v>767</v>
      </c>
      <c r="W56" s="65" t="s">
        <v>44</v>
      </c>
      <c r="X56" s="65" t="s">
        <v>61</v>
      </c>
      <c r="Y56" s="65" t="s">
        <v>42</v>
      </c>
      <c r="Z56" s="65" t="s">
        <v>44</v>
      </c>
      <c r="AA56" s="118" t="s">
        <v>311</v>
      </c>
      <c r="AB56" s="65" t="s">
        <v>312</v>
      </c>
    </row>
    <row r="57" s="21" customFormat="1" ht="302" customHeight="1" spans="1:28">
      <c r="A57" s="63">
        <v>50</v>
      </c>
      <c r="B57" s="64" t="s">
        <v>313</v>
      </c>
      <c r="C57" s="68" t="s">
        <v>314</v>
      </c>
      <c r="D57" s="63" t="s">
        <v>35</v>
      </c>
      <c r="E57" s="65" t="s">
        <v>36</v>
      </c>
      <c r="F57" s="68" t="s">
        <v>37</v>
      </c>
      <c r="G57" s="68" t="s">
        <v>38</v>
      </c>
      <c r="H57" s="67" t="s">
        <v>315</v>
      </c>
      <c r="I57" s="67" t="s">
        <v>316</v>
      </c>
      <c r="J57" s="86">
        <f t="shared" si="8"/>
        <v>980</v>
      </c>
      <c r="K57" s="86">
        <f t="shared" si="9"/>
        <v>980</v>
      </c>
      <c r="L57" s="67">
        <v>980</v>
      </c>
      <c r="M57" s="67"/>
      <c r="N57" s="67"/>
      <c r="O57" s="67"/>
      <c r="P57" s="67"/>
      <c r="Q57" s="67"/>
      <c r="R57" s="67"/>
      <c r="S57" s="67"/>
      <c r="T57" s="67"/>
      <c r="U57" s="68" t="s">
        <v>41</v>
      </c>
      <c r="V57" s="67">
        <v>3000</v>
      </c>
      <c r="W57" s="65" t="s">
        <v>44</v>
      </c>
      <c r="X57" s="65" t="s">
        <v>61</v>
      </c>
      <c r="Y57" s="65" t="s">
        <v>42</v>
      </c>
      <c r="Z57" s="65" t="s">
        <v>44</v>
      </c>
      <c r="AA57" s="119" t="s">
        <v>317</v>
      </c>
      <c r="AB57" s="109" t="s">
        <v>318</v>
      </c>
    </row>
    <row r="58" s="1" customFormat="1" ht="182" customHeight="1" spans="1:28">
      <c r="A58" s="60">
        <v>51</v>
      </c>
      <c r="B58" s="64" t="s">
        <v>319</v>
      </c>
      <c r="C58" s="68" t="s">
        <v>320</v>
      </c>
      <c r="D58" s="63" t="s">
        <v>35</v>
      </c>
      <c r="E58" s="65" t="s">
        <v>36</v>
      </c>
      <c r="F58" s="68" t="s">
        <v>37</v>
      </c>
      <c r="G58" s="68" t="s">
        <v>38</v>
      </c>
      <c r="H58" s="68" t="s">
        <v>321</v>
      </c>
      <c r="I58" s="68" t="s">
        <v>322</v>
      </c>
      <c r="J58" s="86">
        <f t="shared" si="8"/>
        <v>308.25</v>
      </c>
      <c r="K58" s="86">
        <f t="shared" si="9"/>
        <v>308.25</v>
      </c>
      <c r="L58" s="65">
        <v>308.25</v>
      </c>
      <c r="M58" s="65"/>
      <c r="N58" s="65"/>
      <c r="O58" s="65"/>
      <c r="P58" s="65"/>
      <c r="Q58" s="65"/>
      <c r="R58" s="65"/>
      <c r="S58" s="65"/>
      <c r="T58" s="65"/>
      <c r="U58" s="68" t="s">
        <v>41</v>
      </c>
      <c r="V58" s="65">
        <v>900</v>
      </c>
      <c r="W58" s="65" t="s">
        <v>44</v>
      </c>
      <c r="X58" s="65" t="s">
        <v>61</v>
      </c>
      <c r="Y58" s="65" t="s">
        <v>42</v>
      </c>
      <c r="Z58" s="65" t="s">
        <v>44</v>
      </c>
      <c r="AA58" s="117" t="s">
        <v>323</v>
      </c>
      <c r="AB58" s="109" t="s">
        <v>324</v>
      </c>
    </row>
    <row r="59" s="1" customFormat="1" ht="194" customHeight="1" spans="1:28">
      <c r="A59" s="63">
        <v>52</v>
      </c>
      <c r="B59" s="64" t="s">
        <v>325</v>
      </c>
      <c r="C59" s="68" t="s">
        <v>326</v>
      </c>
      <c r="D59" s="63" t="s">
        <v>35</v>
      </c>
      <c r="E59" s="65" t="s">
        <v>36</v>
      </c>
      <c r="F59" s="68" t="s">
        <v>37</v>
      </c>
      <c r="G59" s="68" t="s">
        <v>38</v>
      </c>
      <c r="H59" s="68" t="s">
        <v>327</v>
      </c>
      <c r="I59" s="68" t="s">
        <v>328</v>
      </c>
      <c r="J59" s="86">
        <f t="shared" si="8"/>
        <v>294.75</v>
      </c>
      <c r="K59" s="86">
        <f t="shared" si="9"/>
        <v>294.75</v>
      </c>
      <c r="L59" s="65">
        <v>294.75</v>
      </c>
      <c r="M59" s="65"/>
      <c r="N59" s="65"/>
      <c r="O59" s="65"/>
      <c r="P59" s="65"/>
      <c r="Q59" s="65"/>
      <c r="R59" s="65"/>
      <c r="S59" s="65"/>
      <c r="T59" s="65"/>
      <c r="U59" s="68" t="s">
        <v>41</v>
      </c>
      <c r="V59" s="65">
        <v>2842</v>
      </c>
      <c r="W59" s="65" t="s">
        <v>44</v>
      </c>
      <c r="X59" s="65" t="s">
        <v>61</v>
      </c>
      <c r="Y59" s="65" t="s">
        <v>42</v>
      </c>
      <c r="Z59" s="65" t="s">
        <v>44</v>
      </c>
      <c r="AA59" s="117" t="s">
        <v>323</v>
      </c>
      <c r="AB59" s="109" t="s">
        <v>324</v>
      </c>
    </row>
    <row r="60" s="22" customFormat="1" ht="129" customHeight="1" spans="1:28">
      <c r="A60" s="60">
        <v>53</v>
      </c>
      <c r="B60" s="64" t="s">
        <v>329</v>
      </c>
      <c r="C60" s="65" t="s">
        <v>330</v>
      </c>
      <c r="D60" s="63" t="s">
        <v>35</v>
      </c>
      <c r="E60" s="65" t="s">
        <v>36</v>
      </c>
      <c r="F60" s="68" t="s">
        <v>37</v>
      </c>
      <c r="G60" s="68" t="s">
        <v>38</v>
      </c>
      <c r="H60" s="76" t="s">
        <v>331</v>
      </c>
      <c r="I60" s="67" t="s">
        <v>332</v>
      </c>
      <c r="J60" s="86">
        <f t="shared" si="8"/>
        <v>456</v>
      </c>
      <c r="K60" s="86">
        <f t="shared" si="9"/>
        <v>456</v>
      </c>
      <c r="L60" s="100">
        <v>456</v>
      </c>
      <c r="M60" s="100"/>
      <c r="N60" s="100"/>
      <c r="O60" s="100"/>
      <c r="P60" s="100"/>
      <c r="Q60" s="100"/>
      <c r="R60" s="100"/>
      <c r="S60" s="100"/>
      <c r="T60" s="100"/>
      <c r="U60" s="68" t="s">
        <v>41</v>
      </c>
      <c r="V60" s="76">
        <v>800</v>
      </c>
      <c r="W60" s="65" t="s">
        <v>44</v>
      </c>
      <c r="X60" s="65" t="s">
        <v>61</v>
      </c>
      <c r="Y60" s="65" t="s">
        <v>42</v>
      </c>
      <c r="Z60" s="65" t="s">
        <v>44</v>
      </c>
      <c r="AA60" s="118" t="s">
        <v>333</v>
      </c>
      <c r="AB60" s="65" t="s">
        <v>334</v>
      </c>
    </row>
    <row r="61" s="23" customFormat="1" ht="168" customHeight="1" spans="1:28">
      <c r="A61" s="63">
        <v>54</v>
      </c>
      <c r="B61" s="64" t="s">
        <v>335</v>
      </c>
      <c r="C61" s="65" t="s">
        <v>336</v>
      </c>
      <c r="D61" s="63" t="s">
        <v>35</v>
      </c>
      <c r="E61" s="65" t="s">
        <v>36</v>
      </c>
      <c r="F61" s="68" t="s">
        <v>37</v>
      </c>
      <c r="G61" s="68" t="s">
        <v>38</v>
      </c>
      <c r="H61" s="65" t="s">
        <v>337</v>
      </c>
      <c r="I61" s="67" t="s">
        <v>338</v>
      </c>
      <c r="J61" s="86">
        <f t="shared" si="8"/>
        <v>2227</v>
      </c>
      <c r="K61" s="86">
        <f t="shared" si="9"/>
        <v>2227</v>
      </c>
      <c r="L61" s="65">
        <v>2227</v>
      </c>
      <c r="M61" s="65"/>
      <c r="N61" s="65"/>
      <c r="O61" s="65"/>
      <c r="P61" s="65"/>
      <c r="Q61" s="65"/>
      <c r="R61" s="65"/>
      <c r="S61" s="65"/>
      <c r="T61" s="65"/>
      <c r="U61" s="68" t="s">
        <v>41</v>
      </c>
      <c r="V61" s="65">
        <v>836</v>
      </c>
      <c r="W61" s="65" t="s">
        <v>44</v>
      </c>
      <c r="X61" s="65" t="s">
        <v>61</v>
      </c>
      <c r="Y61" s="65" t="s">
        <v>42</v>
      </c>
      <c r="Z61" s="65" t="s">
        <v>44</v>
      </c>
      <c r="AA61" s="108" t="s">
        <v>339</v>
      </c>
      <c r="AB61" s="109" t="s">
        <v>340</v>
      </c>
    </row>
    <row r="62" s="1" customFormat="1" ht="178" customHeight="1" spans="1:28">
      <c r="A62" s="60">
        <v>55</v>
      </c>
      <c r="B62" s="63" t="s">
        <v>341</v>
      </c>
      <c r="C62" s="68" t="s">
        <v>342</v>
      </c>
      <c r="D62" s="63" t="s">
        <v>35</v>
      </c>
      <c r="E62" s="65" t="s">
        <v>36</v>
      </c>
      <c r="F62" s="68" t="s">
        <v>37</v>
      </c>
      <c r="G62" s="68" t="s">
        <v>38</v>
      </c>
      <c r="H62" s="68" t="s">
        <v>343</v>
      </c>
      <c r="I62" s="68" t="s">
        <v>344</v>
      </c>
      <c r="J62" s="86">
        <f t="shared" si="8"/>
        <v>522.72</v>
      </c>
      <c r="K62" s="86">
        <f t="shared" si="9"/>
        <v>522.72</v>
      </c>
      <c r="L62" s="67">
        <v>522.72</v>
      </c>
      <c r="M62" s="67"/>
      <c r="N62" s="67"/>
      <c r="O62" s="67"/>
      <c r="P62" s="67"/>
      <c r="Q62" s="67"/>
      <c r="R62" s="67"/>
      <c r="S62" s="67"/>
      <c r="T62" s="67"/>
      <c r="U62" s="68" t="s">
        <v>41</v>
      </c>
      <c r="V62" s="67">
        <v>3000</v>
      </c>
      <c r="W62" s="65" t="s">
        <v>44</v>
      </c>
      <c r="X62" s="65" t="s">
        <v>61</v>
      </c>
      <c r="Y62" s="65" t="s">
        <v>42</v>
      </c>
      <c r="Z62" s="65" t="s">
        <v>44</v>
      </c>
      <c r="AA62" s="67" t="s">
        <v>345</v>
      </c>
      <c r="AB62" s="65" t="s">
        <v>346</v>
      </c>
    </row>
    <row r="63" s="1" customFormat="1" ht="182" customHeight="1" spans="1:28">
      <c r="A63" s="63">
        <v>56</v>
      </c>
      <c r="B63" s="64" t="s">
        <v>347</v>
      </c>
      <c r="C63" s="68" t="s">
        <v>348</v>
      </c>
      <c r="D63" s="63" t="s">
        <v>35</v>
      </c>
      <c r="E63" s="65" t="s">
        <v>36</v>
      </c>
      <c r="F63" s="68" t="s">
        <v>37</v>
      </c>
      <c r="G63" s="68" t="s">
        <v>38</v>
      </c>
      <c r="H63" s="68" t="s">
        <v>349</v>
      </c>
      <c r="I63" s="68" t="s">
        <v>350</v>
      </c>
      <c r="J63" s="86">
        <f t="shared" si="8"/>
        <v>601.74</v>
      </c>
      <c r="K63" s="86">
        <f t="shared" si="9"/>
        <v>601.74</v>
      </c>
      <c r="L63" s="67">
        <v>601.74</v>
      </c>
      <c r="M63" s="67"/>
      <c r="N63" s="67"/>
      <c r="O63" s="67"/>
      <c r="P63" s="67"/>
      <c r="Q63" s="67"/>
      <c r="R63" s="67"/>
      <c r="S63" s="67"/>
      <c r="T63" s="67"/>
      <c r="U63" s="68" t="s">
        <v>41</v>
      </c>
      <c r="V63" s="67">
        <v>2400</v>
      </c>
      <c r="W63" s="65" t="s">
        <v>44</v>
      </c>
      <c r="X63" s="65" t="s">
        <v>61</v>
      </c>
      <c r="Y63" s="65" t="s">
        <v>42</v>
      </c>
      <c r="Z63" s="65" t="s">
        <v>44</v>
      </c>
      <c r="AA63" s="67" t="s">
        <v>351</v>
      </c>
      <c r="AB63" s="65" t="s">
        <v>346</v>
      </c>
    </row>
    <row r="64" s="1" customFormat="1" ht="185" customHeight="1" spans="1:28">
      <c r="A64" s="60">
        <v>57</v>
      </c>
      <c r="B64" s="64" t="s">
        <v>352</v>
      </c>
      <c r="C64" s="68" t="s">
        <v>353</v>
      </c>
      <c r="D64" s="63" t="s">
        <v>35</v>
      </c>
      <c r="E64" s="65" t="s">
        <v>36</v>
      </c>
      <c r="F64" s="68" t="s">
        <v>37</v>
      </c>
      <c r="G64" s="68" t="s">
        <v>38</v>
      </c>
      <c r="H64" s="68" t="s">
        <v>354</v>
      </c>
      <c r="I64" s="68" t="s">
        <v>355</v>
      </c>
      <c r="J64" s="86">
        <f t="shared" si="8"/>
        <v>531.72</v>
      </c>
      <c r="K64" s="86">
        <f t="shared" si="9"/>
        <v>531.72</v>
      </c>
      <c r="L64" s="67">
        <v>531.72</v>
      </c>
      <c r="M64" s="67"/>
      <c r="N64" s="67"/>
      <c r="O64" s="67"/>
      <c r="P64" s="67"/>
      <c r="Q64" s="67"/>
      <c r="R64" s="67"/>
      <c r="S64" s="67"/>
      <c r="T64" s="67"/>
      <c r="U64" s="68" t="s">
        <v>41</v>
      </c>
      <c r="V64" s="67">
        <v>2100</v>
      </c>
      <c r="W64" s="65" t="s">
        <v>44</v>
      </c>
      <c r="X64" s="65" t="s">
        <v>61</v>
      </c>
      <c r="Y64" s="65" t="s">
        <v>42</v>
      </c>
      <c r="Z64" s="65" t="s">
        <v>44</v>
      </c>
      <c r="AA64" s="67" t="s">
        <v>356</v>
      </c>
      <c r="AB64" s="65" t="s">
        <v>346</v>
      </c>
    </row>
    <row r="65" s="8" customFormat="1" ht="181" customHeight="1" spans="1:28">
      <c r="A65" s="63">
        <v>58</v>
      </c>
      <c r="B65" s="63" t="s">
        <v>357</v>
      </c>
      <c r="C65" s="68" t="s">
        <v>358</v>
      </c>
      <c r="D65" s="63" t="s">
        <v>35</v>
      </c>
      <c r="E65" s="65" t="s">
        <v>36</v>
      </c>
      <c r="F65" s="68" t="s">
        <v>37</v>
      </c>
      <c r="G65" s="68" t="s">
        <v>359</v>
      </c>
      <c r="H65" s="68" t="s">
        <v>221</v>
      </c>
      <c r="I65" s="95" t="s">
        <v>360</v>
      </c>
      <c r="J65" s="86">
        <f t="shared" si="8"/>
        <v>514.69</v>
      </c>
      <c r="K65" s="86">
        <f t="shared" si="9"/>
        <v>514.69</v>
      </c>
      <c r="L65" s="96">
        <v>514.69</v>
      </c>
      <c r="M65" s="96"/>
      <c r="N65" s="96"/>
      <c r="O65" s="96"/>
      <c r="P65" s="96"/>
      <c r="Q65" s="96"/>
      <c r="R65" s="96"/>
      <c r="S65" s="96"/>
      <c r="T65" s="96"/>
      <c r="U65" s="96" t="s">
        <v>41</v>
      </c>
      <c r="V65" s="107">
        <v>300</v>
      </c>
      <c r="W65" s="65" t="s">
        <v>44</v>
      </c>
      <c r="X65" s="107" t="s">
        <v>216</v>
      </c>
      <c r="Y65" s="107" t="s">
        <v>42</v>
      </c>
      <c r="Z65" s="107" t="s">
        <v>44</v>
      </c>
      <c r="AA65" s="115" t="s">
        <v>361</v>
      </c>
      <c r="AB65" s="65" t="s">
        <v>218</v>
      </c>
    </row>
    <row r="66" s="8" customFormat="1" ht="185" customHeight="1" spans="1:28">
      <c r="A66" s="60">
        <v>59</v>
      </c>
      <c r="B66" s="64" t="s">
        <v>362</v>
      </c>
      <c r="C66" s="68" t="s">
        <v>363</v>
      </c>
      <c r="D66" s="63" t="s">
        <v>35</v>
      </c>
      <c r="E66" s="65" t="s">
        <v>36</v>
      </c>
      <c r="F66" s="68" t="s">
        <v>37</v>
      </c>
      <c r="G66" s="68" t="s">
        <v>38</v>
      </c>
      <c r="H66" s="68" t="s">
        <v>364</v>
      </c>
      <c r="I66" s="95" t="s">
        <v>365</v>
      </c>
      <c r="J66" s="86">
        <f t="shared" si="8"/>
        <v>389</v>
      </c>
      <c r="K66" s="86">
        <f t="shared" si="9"/>
        <v>389</v>
      </c>
      <c r="L66" s="96">
        <v>389</v>
      </c>
      <c r="M66" s="96"/>
      <c r="N66" s="96"/>
      <c r="O66" s="96"/>
      <c r="P66" s="96"/>
      <c r="Q66" s="96"/>
      <c r="R66" s="96"/>
      <c r="S66" s="96"/>
      <c r="T66" s="96"/>
      <c r="U66" s="96" t="s">
        <v>41</v>
      </c>
      <c r="V66" s="107">
        <v>300</v>
      </c>
      <c r="W66" s="65" t="s">
        <v>44</v>
      </c>
      <c r="X66" s="107" t="s">
        <v>216</v>
      </c>
      <c r="Y66" s="107" t="s">
        <v>42</v>
      </c>
      <c r="Z66" s="107" t="s">
        <v>44</v>
      </c>
      <c r="AA66" s="115" t="s">
        <v>366</v>
      </c>
      <c r="AB66" s="65" t="s">
        <v>218</v>
      </c>
    </row>
    <row r="67" s="8" customFormat="1" ht="188" customHeight="1" spans="1:28">
      <c r="A67" s="63">
        <v>60</v>
      </c>
      <c r="B67" s="63" t="s">
        <v>367</v>
      </c>
      <c r="C67" s="68" t="s">
        <v>368</v>
      </c>
      <c r="D67" s="63" t="s">
        <v>35</v>
      </c>
      <c r="E67" s="65" t="s">
        <v>36</v>
      </c>
      <c r="F67" s="68" t="s">
        <v>37</v>
      </c>
      <c r="G67" s="68" t="s">
        <v>38</v>
      </c>
      <c r="H67" s="68" t="s">
        <v>369</v>
      </c>
      <c r="I67" s="95" t="s">
        <v>370</v>
      </c>
      <c r="J67" s="86">
        <f t="shared" si="8"/>
        <v>287</v>
      </c>
      <c r="K67" s="86">
        <f t="shared" si="9"/>
        <v>287</v>
      </c>
      <c r="L67" s="96">
        <v>287</v>
      </c>
      <c r="M67" s="96"/>
      <c r="N67" s="96"/>
      <c r="O67" s="96"/>
      <c r="P67" s="96"/>
      <c r="Q67" s="96"/>
      <c r="R67" s="96"/>
      <c r="S67" s="96"/>
      <c r="T67" s="96"/>
      <c r="U67" s="96" t="s">
        <v>41</v>
      </c>
      <c r="V67" s="107">
        <v>300</v>
      </c>
      <c r="W67" s="65" t="s">
        <v>44</v>
      </c>
      <c r="X67" s="107" t="s">
        <v>216</v>
      </c>
      <c r="Y67" s="107" t="s">
        <v>42</v>
      </c>
      <c r="Z67" s="107" t="s">
        <v>44</v>
      </c>
      <c r="AA67" s="115" t="s">
        <v>366</v>
      </c>
      <c r="AB67" s="65" t="s">
        <v>218</v>
      </c>
    </row>
    <row r="68" s="15" customFormat="1" ht="269" customHeight="1" spans="1:28">
      <c r="A68" s="60">
        <v>61</v>
      </c>
      <c r="B68" s="63" t="s">
        <v>371</v>
      </c>
      <c r="C68" s="68" t="s">
        <v>372</v>
      </c>
      <c r="D68" s="63" t="s">
        <v>35</v>
      </c>
      <c r="E68" s="65" t="s">
        <v>36</v>
      </c>
      <c r="F68" s="68" t="s">
        <v>37</v>
      </c>
      <c r="G68" s="68" t="s">
        <v>38</v>
      </c>
      <c r="H68" s="68" t="s">
        <v>373</v>
      </c>
      <c r="I68" s="68" t="s">
        <v>374</v>
      </c>
      <c r="J68" s="86">
        <f t="shared" si="8"/>
        <v>548.55</v>
      </c>
      <c r="K68" s="86">
        <f t="shared" si="9"/>
        <v>548.55</v>
      </c>
      <c r="L68" s="68">
        <v>548.55</v>
      </c>
      <c r="M68" s="68"/>
      <c r="N68" s="68"/>
      <c r="O68" s="68"/>
      <c r="P68" s="68"/>
      <c r="Q68" s="68"/>
      <c r="R68" s="68"/>
      <c r="S68" s="68"/>
      <c r="T68" s="68"/>
      <c r="U68" s="68" t="s">
        <v>41</v>
      </c>
      <c r="V68" s="68">
        <v>1700</v>
      </c>
      <c r="W68" s="65" t="s">
        <v>44</v>
      </c>
      <c r="X68" s="68" t="s">
        <v>227</v>
      </c>
      <c r="Y68" s="68" t="s">
        <v>42</v>
      </c>
      <c r="Z68" s="68" t="s">
        <v>44</v>
      </c>
      <c r="AA68" s="115" t="s">
        <v>375</v>
      </c>
      <c r="AB68" s="65" t="s">
        <v>229</v>
      </c>
    </row>
    <row r="69" s="15" customFormat="1" ht="294" customHeight="1" spans="1:28">
      <c r="A69" s="63">
        <v>62</v>
      </c>
      <c r="B69" s="64" t="s">
        <v>376</v>
      </c>
      <c r="C69" s="68" t="s">
        <v>377</v>
      </c>
      <c r="D69" s="63" t="s">
        <v>35</v>
      </c>
      <c r="E69" s="65" t="s">
        <v>36</v>
      </c>
      <c r="F69" s="68" t="s">
        <v>37</v>
      </c>
      <c r="G69" s="68" t="s">
        <v>38</v>
      </c>
      <c r="H69" s="68" t="s">
        <v>232</v>
      </c>
      <c r="I69" s="68" t="s">
        <v>378</v>
      </c>
      <c r="J69" s="86">
        <f t="shared" si="8"/>
        <v>480</v>
      </c>
      <c r="K69" s="86">
        <f t="shared" si="9"/>
        <v>480</v>
      </c>
      <c r="L69" s="68">
        <v>480</v>
      </c>
      <c r="M69" s="68"/>
      <c r="N69" s="68"/>
      <c r="O69" s="68"/>
      <c r="P69" s="68"/>
      <c r="Q69" s="68"/>
      <c r="R69" s="68"/>
      <c r="S69" s="68"/>
      <c r="T69" s="68"/>
      <c r="U69" s="68" t="s">
        <v>41</v>
      </c>
      <c r="V69" s="68">
        <v>2300</v>
      </c>
      <c r="W69" s="65" t="s">
        <v>44</v>
      </c>
      <c r="X69" s="68" t="s">
        <v>227</v>
      </c>
      <c r="Y69" s="68" t="s">
        <v>42</v>
      </c>
      <c r="Z69" s="68" t="s">
        <v>44</v>
      </c>
      <c r="AA69" s="115" t="s">
        <v>379</v>
      </c>
      <c r="AB69" s="65" t="s">
        <v>229</v>
      </c>
    </row>
    <row r="70" s="19" customFormat="1" ht="271" customHeight="1" spans="1:28">
      <c r="A70" s="60">
        <v>63</v>
      </c>
      <c r="B70" s="63" t="s">
        <v>380</v>
      </c>
      <c r="C70" s="68" t="s">
        <v>381</v>
      </c>
      <c r="D70" s="63" t="s">
        <v>35</v>
      </c>
      <c r="E70" s="65" t="s">
        <v>36</v>
      </c>
      <c r="F70" s="68" t="s">
        <v>37</v>
      </c>
      <c r="G70" s="68" t="s">
        <v>38</v>
      </c>
      <c r="H70" s="68" t="s">
        <v>382</v>
      </c>
      <c r="I70" s="68" t="s">
        <v>383</v>
      </c>
      <c r="J70" s="86">
        <f t="shared" si="8"/>
        <v>609.4</v>
      </c>
      <c r="K70" s="86">
        <f t="shared" si="9"/>
        <v>609.4</v>
      </c>
      <c r="L70" s="68"/>
      <c r="M70" s="68"/>
      <c r="N70" s="68"/>
      <c r="O70" s="68"/>
      <c r="P70" s="68">
        <v>609.4</v>
      </c>
      <c r="Q70" s="68"/>
      <c r="R70" s="68"/>
      <c r="S70" s="68"/>
      <c r="T70" s="68"/>
      <c r="U70" s="68" t="s">
        <v>41</v>
      </c>
      <c r="V70" s="68">
        <v>1510</v>
      </c>
      <c r="W70" s="65" t="s">
        <v>44</v>
      </c>
      <c r="X70" s="65" t="s">
        <v>216</v>
      </c>
      <c r="Y70" s="68" t="s">
        <v>42</v>
      </c>
      <c r="Z70" s="68" t="s">
        <v>44</v>
      </c>
      <c r="AA70" s="115" t="s">
        <v>384</v>
      </c>
      <c r="AB70" s="65" t="s">
        <v>288</v>
      </c>
    </row>
    <row r="71" s="8" customFormat="1" ht="271" customHeight="1" spans="1:28">
      <c r="A71" s="63">
        <v>64</v>
      </c>
      <c r="B71" s="64" t="s">
        <v>385</v>
      </c>
      <c r="C71" s="75" t="s">
        <v>386</v>
      </c>
      <c r="D71" s="63" t="s">
        <v>35</v>
      </c>
      <c r="E71" s="65" t="s">
        <v>36</v>
      </c>
      <c r="F71" s="68" t="s">
        <v>37</v>
      </c>
      <c r="G71" s="75" t="s">
        <v>38</v>
      </c>
      <c r="H71" s="75" t="s">
        <v>387</v>
      </c>
      <c r="I71" s="75" t="s">
        <v>388</v>
      </c>
      <c r="J71" s="86">
        <f t="shared" si="8"/>
        <v>320</v>
      </c>
      <c r="K71" s="86">
        <f t="shared" si="9"/>
        <v>320</v>
      </c>
      <c r="L71" s="68"/>
      <c r="M71" s="75"/>
      <c r="N71" s="75"/>
      <c r="O71" s="75"/>
      <c r="P71" s="75">
        <v>320</v>
      </c>
      <c r="Q71" s="75"/>
      <c r="R71" s="75"/>
      <c r="S71" s="75"/>
      <c r="T71" s="75"/>
      <c r="U71" s="68" t="s">
        <v>41</v>
      </c>
      <c r="V71" s="68">
        <v>285</v>
      </c>
      <c r="W71" s="65" t="s">
        <v>44</v>
      </c>
      <c r="X71" s="68" t="s">
        <v>227</v>
      </c>
      <c r="Y71" s="68" t="s">
        <v>42</v>
      </c>
      <c r="Z71" s="68" t="s">
        <v>44</v>
      </c>
      <c r="AA71" s="123" t="s">
        <v>389</v>
      </c>
      <c r="AB71" s="63" t="s">
        <v>269</v>
      </c>
    </row>
    <row r="72" s="22" customFormat="1" ht="140" customHeight="1" spans="1:28">
      <c r="A72" s="60">
        <v>65</v>
      </c>
      <c r="B72" s="64" t="s">
        <v>390</v>
      </c>
      <c r="C72" s="65" t="s">
        <v>391</v>
      </c>
      <c r="D72" s="63" t="s">
        <v>35</v>
      </c>
      <c r="E72" s="65" t="s">
        <v>36</v>
      </c>
      <c r="F72" s="68" t="s">
        <v>37</v>
      </c>
      <c r="G72" s="65" t="s">
        <v>38</v>
      </c>
      <c r="H72" s="76" t="s">
        <v>392</v>
      </c>
      <c r="I72" s="67" t="s">
        <v>393</v>
      </c>
      <c r="J72" s="86">
        <f t="shared" si="8"/>
        <v>1012</v>
      </c>
      <c r="K72" s="86">
        <f t="shared" si="9"/>
        <v>1012</v>
      </c>
      <c r="L72" s="100">
        <v>1012</v>
      </c>
      <c r="M72" s="100"/>
      <c r="N72" s="100"/>
      <c r="O72" s="100"/>
      <c r="P72" s="100"/>
      <c r="Q72" s="100"/>
      <c r="R72" s="100"/>
      <c r="S72" s="100"/>
      <c r="T72" s="100"/>
      <c r="U72" s="68" t="s">
        <v>41</v>
      </c>
      <c r="V72" s="100">
        <v>964</v>
      </c>
      <c r="W72" s="65" t="s">
        <v>44</v>
      </c>
      <c r="X72" s="65" t="s">
        <v>61</v>
      </c>
      <c r="Y72" s="65" t="s">
        <v>42</v>
      </c>
      <c r="Z72" s="65" t="s">
        <v>44</v>
      </c>
      <c r="AA72" s="67" t="s">
        <v>394</v>
      </c>
      <c r="AB72" s="65" t="s">
        <v>334</v>
      </c>
    </row>
    <row r="73" s="23" customFormat="1" ht="275" customHeight="1" spans="1:28">
      <c r="A73" s="63">
        <v>66</v>
      </c>
      <c r="B73" s="64" t="s">
        <v>395</v>
      </c>
      <c r="C73" s="65" t="s">
        <v>396</v>
      </c>
      <c r="D73" s="63" t="s">
        <v>35</v>
      </c>
      <c r="E73" s="65" t="s">
        <v>36</v>
      </c>
      <c r="F73" s="68" t="s">
        <v>37</v>
      </c>
      <c r="G73" s="65" t="s">
        <v>38</v>
      </c>
      <c r="H73" s="65" t="s">
        <v>397</v>
      </c>
      <c r="I73" s="67" t="s">
        <v>398</v>
      </c>
      <c r="J73" s="86">
        <f t="shared" si="8"/>
        <v>855</v>
      </c>
      <c r="K73" s="86">
        <f t="shared" si="9"/>
        <v>855</v>
      </c>
      <c r="L73" s="65">
        <v>855</v>
      </c>
      <c r="M73" s="65"/>
      <c r="N73" s="65"/>
      <c r="O73" s="65"/>
      <c r="P73" s="65"/>
      <c r="Q73" s="65"/>
      <c r="R73" s="65"/>
      <c r="S73" s="65"/>
      <c r="T73" s="65"/>
      <c r="U73" s="68" t="s">
        <v>41</v>
      </c>
      <c r="V73" s="65">
        <v>361</v>
      </c>
      <c r="W73" s="65" t="s">
        <v>44</v>
      </c>
      <c r="X73" s="65" t="s">
        <v>61</v>
      </c>
      <c r="Y73" s="65" t="s">
        <v>42</v>
      </c>
      <c r="Z73" s="65" t="s">
        <v>44</v>
      </c>
      <c r="AA73" s="119" t="s">
        <v>399</v>
      </c>
      <c r="AB73" s="109" t="s">
        <v>340</v>
      </c>
    </row>
    <row r="74" s="22" customFormat="1" ht="162" customHeight="1" spans="1:28">
      <c r="A74" s="60">
        <v>67</v>
      </c>
      <c r="B74" s="63" t="s">
        <v>400</v>
      </c>
      <c r="C74" s="65" t="s">
        <v>401</v>
      </c>
      <c r="D74" s="63" t="s">
        <v>35</v>
      </c>
      <c r="E74" s="65" t="s">
        <v>36</v>
      </c>
      <c r="F74" s="68" t="s">
        <v>37</v>
      </c>
      <c r="G74" s="65" t="s">
        <v>38</v>
      </c>
      <c r="H74" s="76" t="s">
        <v>402</v>
      </c>
      <c r="I74" s="67" t="s">
        <v>403</v>
      </c>
      <c r="J74" s="86">
        <f t="shared" si="8"/>
        <v>37.4</v>
      </c>
      <c r="K74" s="86">
        <f t="shared" si="9"/>
        <v>37.4</v>
      </c>
      <c r="L74" s="100">
        <v>37.4</v>
      </c>
      <c r="M74" s="100"/>
      <c r="N74" s="100"/>
      <c r="O74" s="100"/>
      <c r="P74" s="100"/>
      <c r="Q74" s="100"/>
      <c r="R74" s="100"/>
      <c r="S74" s="100"/>
      <c r="T74" s="100"/>
      <c r="U74" s="68" t="s">
        <v>41</v>
      </c>
      <c r="V74" s="100">
        <v>374</v>
      </c>
      <c r="W74" s="65" t="s">
        <v>44</v>
      </c>
      <c r="X74" s="100" t="s">
        <v>404</v>
      </c>
      <c r="Y74" s="65" t="s">
        <v>42</v>
      </c>
      <c r="Z74" s="65" t="s">
        <v>44</v>
      </c>
      <c r="AA74" s="67" t="s">
        <v>405</v>
      </c>
      <c r="AB74" s="65" t="s">
        <v>334</v>
      </c>
    </row>
    <row r="75" s="22" customFormat="1" ht="144" customHeight="1" spans="1:28">
      <c r="A75" s="63">
        <v>68</v>
      </c>
      <c r="B75" s="63" t="s">
        <v>406</v>
      </c>
      <c r="C75" s="65" t="s">
        <v>407</v>
      </c>
      <c r="D75" s="63" t="s">
        <v>35</v>
      </c>
      <c r="E75" s="65" t="s">
        <v>65</v>
      </c>
      <c r="F75" s="68" t="s">
        <v>408</v>
      </c>
      <c r="G75" s="65" t="s">
        <v>38</v>
      </c>
      <c r="H75" s="76" t="s">
        <v>409</v>
      </c>
      <c r="I75" s="67" t="s">
        <v>410</v>
      </c>
      <c r="J75" s="86">
        <f t="shared" si="8"/>
        <v>112</v>
      </c>
      <c r="K75" s="86">
        <f t="shared" si="9"/>
        <v>112</v>
      </c>
      <c r="L75" s="100">
        <v>112</v>
      </c>
      <c r="M75" s="100"/>
      <c r="N75" s="100"/>
      <c r="O75" s="100"/>
      <c r="P75" s="100"/>
      <c r="Q75" s="100"/>
      <c r="R75" s="100"/>
      <c r="S75" s="100"/>
      <c r="T75" s="100"/>
      <c r="U75" s="68" t="s">
        <v>41</v>
      </c>
      <c r="V75" s="100">
        <v>141</v>
      </c>
      <c r="W75" s="65" t="s">
        <v>44</v>
      </c>
      <c r="X75" s="100" t="s">
        <v>69</v>
      </c>
      <c r="Y75" s="65" t="s">
        <v>42</v>
      </c>
      <c r="Z75" s="65" t="s">
        <v>44</v>
      </c>
      <c r="AA75" s="67" t="s">
        <v>411</v>
      </c>
      <c r="AB75" s="65" t="s">
        <v>334</v>
      </c>
    </row>
    <row r="76" s="16" customFormat="1" ht="135" customHeight="1" spans="1:28">
      <c r="A76" s="60">
        <v>69</v>
      </c>
      <c r="B76" s="64" t="s">
        <v>412</v>
      </c>
      <c r="C76" s="68" t="s">
        <v>413</v>
      </c>
      <c r="D76" s="63" t="s">
        <v>35</v>
      </c>
      <c r="E76" s="65" t="s">
        <v>36</v>
      </c>
      <c r="F76" s="68" t="s">
        <v>37</v>
      </c>
      <c r="G76" s="68" t="s">
        <v>38</v>
      </c>
      <c r="H76" s="68" t="s">
        <v>414</v>
      </c>
      <c r="I76" s="68" t="s">
        <v>415</v>
      </c>
      <c r="J76" s="86">
        <f t="shared" si="8"/>
        <v>320</v>
      </c>
      <c r="K76" s="86">
        <f t="shared" si="9"/>
        <v>320</v>
      </c>
      <c r="L76" s="68">
        <v>320</v>
      </c>
      <c r="M76" s="68"/>
      <c r="N76" s="68"/>
      <c r="O76" s="68"/>
      <c r="P76" s="68"/>
      <c r="Q76" s="68"/>
      <c r="R76" s="68"/>
      <c r="S76" s="68"/>
      <c r="T76" s="68"/>
      <c r="U76" s="68" t="s">
        <v>416</v>
      </c>
      <c r="V76" s="68">
        <v>215</v>
      </c>
      <c r="W76" s="65" t="s">
        <v>44</v>
      </c>
      <c r="X76" s="68" t="s">
        <v>69</v>
      </c>
      <c r="Y76" s="68" t="s">
        <v>42</v>
      </c>
      <c r="Z76" s="68" t="s">
        <v>44</v>
      </c>
      <c r="AA76" s="117" t="s">
        <v>417</v>
      </c>
      <c r="AB76" s="65" t="s">
        <v>257</v>
      </c>
    </row>
    <row r="77" s="8" customFormat="1" ht="139" customHeight="1" spans="1:28">
      <c r="A77" s="63">
        <v>70</v>
      </c>
      <c r="B77" s="64" t="s">
        <v>418</v>
      </c>
      <c r="C77" s="75" t="s">
        <v>419</v>
      </c>
      <c r="D77" s="63" t="s">
        <v>35</v>
      </c>
      <c r="E77" s="65" t="s">
        <v>36</v>
      </c>
      <c r="F77" s="68" t="s">
        <v>37</v>
      </c>
      <c r="G77" s="68" t="s">
        <v>359</v>
      </c>
      <c r="H77" s="75" t="s">
        <v>420</v>
      </c>
      <c r="I77" s="75" t="s">
        <v>421</v>
      </c>
      <c r="J77" s="86">
        <f t="shared" si="8"/>
        <v>296</v>
      </c>
      <c r="K77" s="86">
        <f t="shared" si="9"/>
        <v>296</v>
      </c>
      <c r="L77" s="96">
        <v>296</v>
      </c>
      <c r="M77" s="96"/>
      <c r="N77" s="96"/>
      <c r="O77" s="96"/>
      <c r="P77" s="96"/>
      <c r="Q77" s="96"/>
      <c r="R77" s="96"/>
      <c r="S77" s="96"/>
      <c r="T77" s="96"/>
      <c r="U77" s="68" t="s">
        <v>416</v>
      </c>
      <c r="V77" s="107">
        <v>37</v>
      </c>
      <c r="W77" s="65" t="s">
        <v>44</v>
      </c>
      <c r="X77" s="107" t="s">
        <v>55</v>
      </c>
      <c r="Y77" s="105" t="s">
        <v>42</v>
      </c>
      <c r="Z77" s="105" t="s">
        <v>44</v>
      </c>
      <c r="AA77" s="97" t="s">
        <v>422</v>
      </c>
      <c r="AB77" s="65" t="s">
        <v>179</v>
      </c>
    </row>
    <row r="78" s="1" customFormat="1" ht="208" customHeight="1" spans="1:28">
      <c r="A78" s="60">
        <v>71</v>
      </c>
      <c r="B78" s="64" t="s">
        <v>423</v>
      </c>
      <c r="C78" s="68" t="s">
        <v>424</v>
      </c>
      <c r="D78" s="63" t="s">
        <v>35</v>
      </c>
      <c r="E78" s="65" t="s">
        <v>36</v>
      </c>
      <c r="F78" s="65" t="s">
        <v>161</v>
      </c>
      <c r="G78" s="65" t="s">
        <v>38</v>
      </c>
      <c r="H78" s="118" t="s">
        <v>425</v>
      </c>
      <c r="I78" s="67" t="s">
        <v>426</v>
      </c>
      <c r="J78" s="86">
        <f t="shared" si="8"/>
        <v>780</v>
      </c>
      <c r="K78" s="86">
        <f t="shared" si="9"/>
        <v>780</v>
      </c>
      <c r="L78" s="65">
        <v>780</v>
      </c>
      <c r="M78" s="65"/>
      <c r="N78" s="65"/>
      <c r="O78" s="65"/>
      <c r="P78" s="65"/>
      <c r="Q78" s="65"/>
      <c r="R78" s="65"/>
      <c r="S78" s="65"/>
      <c r="T78" s="65"/>
      <c r="U78" s="65" t="s">
        <v>41</v>
      </c>
      <c r="V78" s="106">
        <v>1108</v>
      </c>
      <c r="W78" s="65" t="s">
        <v>44</v>
      </c>
      <c r="X78" s="65" t="s">
        <v>164</v>
      </c>
      <c r="Y78" s="86" t="s">
        <v>44</v>
      </c>
      <c r="Z78" s="86" t="s">
        <v>44</v>
      </c>
      <c r="AA78" s="108" t="s">
        <v>427</v>
      </c>
      <c r="AB78" s="109" t="s">
        <v>166</v>
      </c>
    </row>
    <row r="79" s="1" customFormat="1" ht="125" customHeight="1" spans="1:28">
      <c r="A79" s="63">
        <v>72</v>
      </c>
      <c r="B79" s="63" t="s">
        <v>428</v>
      </c>
      <c r="C79" s="68" t="s">
        <v>429</v>
      </c>
      <c r="D79" s="63" t="s">
        <v>35</v>
      </c>
      <c r="E79" s="63" t="s">
        <v>36</v>
      </c>
      <c r="F79" s="65" t="s">
        <v>161</v>
      </c>
      <c r="G79" s="65" t="s">
        <v>38</v>
      </c>
      <c r="H79" s="65" t="s">
        <v>67</v>
      </c>
      <c r="I79" s="67" t="s">
        <v>430</v>
      </c>
      <c r="J79" s="86">
        <f t="shared" si="8"/>
        <v>775</v>
      </c>
      <c r="K79" s="86">
        <f t="shared" si="9"/>
        <v>775</v>
      </c>
      <c r="L79" s="65">
        <v>775</v>
      </c>
      <c r="M79" s="65"/>
      <c r="N79" s="65"/>
      <c r="O79" s="65"/>
      <c r="P79" s="65"/>
      <c r="Q79" s="65"/>
      <c r="R79" s="65"/>
      <c r="S79" s="65"/>
      <c r="T79" s="65"/>
      <c r="U79" s="65" t="s">
        <v>41</v>
      </c>
      <c r="V79" s="106">
        <v>3066</v>
      </c>
      <c r="W79" s="65" t="s">
        <v>44</v>
      </c>
      <c r="X79" s="65" t="s">
        <v>164</v>
      </c>
      <c r="Y79" s="86" t="s">
        <v>44</v>
      </c>
      <c r="Z79" s="86" t="s">
        <v>44</v>
      </c>
      <c r="AA79" s="108" t="s">
        <v>431</v>
      </c>
      <c r="AB79" s="109" t="s">
        <v>166</v>
      </c>
    </row>
    <row r="80" s="1" customFormat="1" ht="172" customHeight="1" spans="1:28">
      <c r="A80" s="60">
        <v>73</v>
      </c>
      <c r="B80" s="63" t="s">
        <v>432</v>
      </c>
      <c r="C80" s="68" t="s">
        <v>433</v>
      </c>
      <c r="D80" s="63" t="s">
        <v>35</v>
      </c>
      <c r="E80" s="63" t="s">
        <v>36</v>
      </c>
      <c r="F80" s="65" t="s">
        <v>161</v>
      </c>
      <c r="G80" s="65" t="s">
        <v>38</v>
      </c>
      <c r="H80" s="65" t="s">
        <v>67</v>
      </c>
      <c r="I80" s="67" t="s">
        <v>434</v>
      </c>
      <c r="J80" s="86">
        <f t="shared" si="8"/>
        <v>488</v>
      </c>
      <c r="K80" s="86">
        <f t="shared" si="9"/>
        <v>488</v>
      </c>
      <c r="L80" s="65">
        <v>488</v>
      </c>
      <c r="M80" s="65"/>
      <c r="N80" s="65"/>
      <c r="O80" s="65"/>
      <c r="P80" s="65"/>
      <c r="Q80" s="65"/>
      <c r="R80" s="65"/>
      <c r="S80" s="65"/>
      <c r="T80" s="65"/>
      <c r="U80" s="65" t="s">
        <v>41</v>
      </c>
      <c r="V80" s="106">
        <v>500</v>
      </c>
      <c r="W80" s="65" t="s">
        <v>44</v>
      </c>
      <c r="X80" s="65" t="s">
        <v>164</v>
      </c>
      <c r="Y80" s="86" t="s">
        <v>44</v>
      </c>
      <c r="Z80" s="86" t="s">
        <v>44</v>
      </c>
      <c r="AA80" s="108" t="s">
        <v>435</v>
      </c>
      <c r="AB80" s="109" t="s">
        <v>166</v>
      </c>
    </row>
    <row r="81" s="16" customFormat="1" ht="162" customHeight="1" spans="1:28">
      <c r="A81" s="63">
        <v>74</v>
      </c>
      <c r="B81" s="64" t="s">
        <v>436</v>
      </c>
      <c r="C81" s="68" t="s">
        <v>437</v>
      </c>
      <c r="D81" s="63" t="s">
        <v>35</v>
      </c>
      <c r="E81" s="65" t="s">
        <v>438</v>
      </c>
      <c r="F81" s="68" t="s">
        <v>439</v>
      </c>
      <c r="G81" s="68" t="s">
        <v>38</v>
      </c>
      <c r="H81" s="68" t="s">
        <v>440</v>
      </c>
      <c r="I81" s="68" t="s">
        <v>441</v>
      </c>
      <c r="J81" s="86">
        <f t="shared" ref="J81:J108" si="10">K81+S81+T81</f>
        <v>600</v>
      </c>
      <c r="K81" s="86">
        <f t="shared" ref="K81:K108" si="11">L81+M81+N81+O81+P81+Q81+R81</f>
        <v>600</v>
      </c>
      <c r="L81" s="68">
        <v>600</v>
      </c>
      <c r="M81" s="68"/>
      <c r="N81" s="68"/>
      <c r="O81" s="68"/>
      <c r="P81" s="68"/>
      <c r="Q81" s="68"/>
      <c r="R81" s="68"/>
      <c r="S81" s="68"/>
      <c r="T81" s="68"/>
      <c r="U81" s="68" t="s">
        <v>416</v>
      </c>
      <c r="V81" s="68">
        <v>58</v>
      </c>
      <c r="W81" s="65" t="s">
        <v>44</v>
      </c>
      <c r="X81" s="68" t="s">
        <v>442</v>
      </c>
      <c r="Y81" s="68" t="s">
        <v>42</v>
      </c>
      <c r="Z81" s="68" t="s">
        <v>44</v>
      </c>
      <c r="AA81" s="117" t="s">
        <v>443</v>
      </c>
      <c r="AB81" s="65" t="s">
        <v>257</v>
      </c>
    </row>
    <row r="82" s="8" customFormat="1" ht="229" customHeight="1" spans="1:28">
      <c r="A82" s="60">
        <v>75</v>
      </c>
      <c r="B82" s="63" t="s">
        <v>444</v>
      </c>
      <c r="C82" s="75" t="s">
        <v>445</v>
      </c>
      <c r="D82" s="63" t="s">
        <v>35</v>
      </c>
      <c r="E82" s="65" t="s">
        <v>438</v>
      </c>
      <c r="F82" s="75" t="s">
        <v>439</v>
      </c>
      <c r="G82" s="75" t="s">
        <v>446</v>
      </c>
      <c r="H82" s="75" t="s">
        <v>447</v>
      </c>
      <c r="I82" s="95" t="s">
        <v>448</v>
      </c>
      <c r="J82" s="86">
        <f t="shared" si="10"/>
        <v>2380</v>
      </c>
      <c r="K82" s="86">
        <f t="shared" si="11"/>
        <v>2350</v>
      </c>
      <c r="L82" s="97">
        <v>2350</v>
      </c>
      <c r="M82" s="68"/>
      <c r="N82" s="68"/>
      <c r="O82" s="68"/>
      <c r="P82" s="68"/>
      <c r="Q82" s="68"/>
      <c r="R82" s="68"/>
      <c r="S82" s="68">
        <v>30</v>
      </c>
      <c r="T82" s="68"/>
      <c r="U82" s="96" t="s">
        <v>416</v>
      </c>
      <c r="V82" s="107">
        <v>3700</v>
      </c>
      <c r="W82" s="65" t="s">
        <v>44</v>
      </c>
      <c r="X82" s="107" t="s">
        <v>55</v>
      </c>
      <c r="Y82" s="105" t="s">
        <v>42</v>
      </c>
      <c r="Z82" s="105" t="s">
        <v>44</v>
      </c>
      <c r="AA82" s="115" t="s">
        <v>449</v>
      </c>
      <c r="AB82" s="65" t="s">
        <v>179</v>
      </c>
    </row>
    <row r="83" s="21" customFormat="1" ht="313" customHeight="1" spans="1:28">
      <c r="A83" s="63">
        <v>76</v>
      </c>
      <c r="B83" s="63" t="s">
        <v>450</v>
      </c>
      <c r="C83" s="68" t="s">
        <v>451</v>
      </c>
      <c r="D83" s="63" t="s">
        <v>35</v>
      </c>
      <c r="E83" s="65" t="s">
        <v>438</v>
      </c>
      <c r="F83" s="65" t="s">
        <v>439</v>
      </c>
      <c r="G83" s="65" t="s">
        <v>38</v>
      </c>
      <c r="H83" s="67" t="s">
        <v>452</v>
      </c>
      <c r="I83" s="67" t="s">
        <v>453</v>
      </c>
      <c r="J83" s="86">
        <f t="shared" si="10"/>
        <v>400</v>
      </c>
      <c r="K83" s="86">
        <f t="shared" si="11"/>
        <v>400</v>
      </c>
      <c r="L83" s="67">
        <v>400</v>
      </c>
      <c r="M83" s="67"/>
      <c r="N83" s="67"/>
      <c r="O83" s="67"/>
      <c r="P83" s="67"/>
      <c r="Q83" s="67"/>
      <c r="R83" s="67"/>
      <c r="S83" s="67"/>
      <c r="T83" s="67"/>
      <c r="U83" s="96" t="s">
        <v>416</v>
      </c>
      <c r="V83" s="67">
        <v>20</v>
      </c>
      <c r="W83" s="65" t="s">
        <v>44</v>
      </c>
      <c r="X83" s="67" t="s">
        <v>69</v>
      </c>
      <c r="Y83" s="65" t="s">
        <v>42</v>
      </c>
      <c r="Z83" s="65" t="s">
        <v>44</v>
      </c>
      <c r="AA83" s="119" t="s">
        <v>454</v>
      </c>
      <c r="AB83" s="109" t="s">
        <v>318</v>
      </c>
    </row>
    <row r="84" s="8" customFormat="1" ht="180" customHeight="1" spans="1:28">
      <c r="A84" s="60">
        <v>77</v>
      </c>
      <c r="B84" s="64" t="s">
        <v>455</v>
      </c>
      <c r="C84" s="68" t="s">
        <v>456</v>
      </c>
      <c r="D84" s="63" t="s">
        <v>35</v>
      </c>
      <c r="E84" s="65" t="s">
        <v>438</v>
      </c>
      <c r="F84" s="65" t="s">
        <v>439</v>
      </c>
      <c r="G84" s="68" t="s">
        <v>38</v>
      </c>
      <c r="H84" s="68" t="s">
        <v>457</v>
      </c>
      <c r="I84" s="95" t="s">
        <v>458</v>
      </c>
      <c r="J84" s="86">
        <f t="shared" si="10"/>
        <v>20</v>
      </c>
      <c r="K84" s="86">
        <f t="shared" si="11"/>
        <v>20</v>
      </c>
      <c r="L84" s="96">
        <v>20</v>
      </c>
      <c r="M84" s="96"/>
      <c r="N84" s="96"/>
      <c r="O84" s="96"/>
      <c r="P84" s="96"/>
      <c r="Q84" s="96"/>
      <c r="R84" s="96"/>
      <c r="S84" s="96"/>
      <c r="T84" s="96"/>
      <c r="U84" s="96" t="s">
        <v>41</v>
      </c>
      <c r="V84" s="107">
        <v>20</v>
      </c>
      <c r="W84" s="106" t="s">
        <v>44</v>
      </c>
      <c r="X84" s="107"/>
      <c r="Y84" s="107" t="s">
        <v>42</v>
      </c>
      <c r="Z84" s="107" t="s">
        <v>44</v>
      </c>
      <c r="AA84" s="68" t="s">
        <v>459</v>
      </c>
      <c r="AB84" s="65" t="s">
        <v>218</v>
      </c>
    </row>
    <row r="85" s="24" customFormat="1" ht="163" customHeight="1" spans="1:28">
      <c r="A85" s="63">
        <v>78</v>
      </c>
      <c r="B85" s="64" t="s">
        <v>460</v>
      </c>
      <c r="C85" s="65" t="s">
        <v>461</v>
      </c>
      <c r="D85" s="63" t="s">
        <v>35</v>
      </c>
      <c r="E85" s="65" t="s">
        <v>438</v>
      </c>
      <c r="F85" s="65" t="s">
        <v>462</v>
      </c>
      <c r="G85" s="65" t="s">
        <v>38</v>
      </c>
      <c r="H85" s="62" t="s">
        <v>463</v>
      </c>
      <c r="I85" s="67" t="s">
        <v>464</v>
      </c>
      <c r="J85" s="86">
        <f t="shared" si="10"/>
        <v>400</v>
      </c>
      <c r="K85" s="86">
        <f t="shared" si="11"/>
        <v>400</v>
      </c>
      <c r="L85" s="105">
        <v>280</v>
      </c>
      <c r="M85" s="86">
        <v>120</v>
      </c>
      <c r="N85" s="86"/>
      <c r="O85" s="86"/>
      <c r="P85" s="86"/>
      <c r="Q85" s="86"/>
      <c r="R85" s="86"/>
      <c r="S85" s="86"/>
      <c r="T85" s="86"/>
      <c r="U85" s="65" t="s">
        <v>416</v>
      </c>
      <c r="V85" s="105">
        <v>6732</v>
      </c>
      <c r="W85" s="65" t="s">
        <v>44</v>
      </c>
      <c r="X85" s="65" t="s">
        <v>465</v>
      </c>
      <c r="Y85" s="65" t="s">
        <v>42</v>
      </c>
      <c r="Z85" s="65" t="s">
        <v>44</v>
      </c>
      <c r="AA85" s="67" t="s">
        <v>466</v>
      </c>
      <c r="AB85" s="65" t="s">
        <v>195</v>
      </c>
    </row>
    <row r="86" s="24" customFormat="1" ht="163" customHeight="1" spans="1:28">
      <c r="A86" s="60">
        <v>79</v>
      </c>
      <c r="B86" s="64" t="s">
        <v>467</v>
      </c>
      <c r="C86" s="65" t="s">
        <v>468</v>
      </c>
      <c r="D86" s="63" t="s">
        <v>35</v>
      </c>
      <c r="E86" s="65" t="s">
        <v>438</v>
      </c>
      <c r="F86" s="65" t="s">
        <v>469</v>
      </c>
      <c r="G86" s="65" t="s">
        <v>38</v>
      </c>
      <c r="H86" s="62" t="s">
        <v>470</v>
      </c>
      <c r="I86" s="67" t="s">
        <v>471</v>
      </c>
      <c r="J86" s="86">
        <f t="shared" si="10"/>
        <v>400</v>
      </c>
      <c r="K86" s="86">
        <f t="shared" si="11"/>
        <v>400</v>
      </c>
      <c r="L86" s="105">
        <v>280</v>
      </c>
      <c r="M86" s="86">
        <v>120</v>
      </c>
      <c r="N86" s="86"/>
      <c r="O86" s="86"/>
      <c r="P86" s="86"/>
      <c r="Q86" s="86"/>
      <c r="R86" s="86"/>
      <c r="S86" s="86"/>
      <c r="T86" s="86"/>
      <c r="U86" s="65" t="s">
        <v>416</v>
      </c>
      <c r="V86" s="105">
        <v>1584</v>
      </c>
      <c r="W86" s="65" t="s">
        <v>44</v>
      </c>
      <c r="X86" s="65" t="s">
        <v>465</v>
      </c>
      <c r="Y86" s="65" t="s">
        <v>42</v>
      </c>
      <c r="Z86" s="65" t="s">
        <v>44</v>
      </c>
      <c r="AA86" s="67" t="s">
        <v>472</v>
      </c>
      <c r="AB86" s="65" t="s">
        <v>279</v>
      </c>
    </row>
    <row r="87" s="21" customFormat="1" ht="256" customHeight="1" spans="1:28">
      <c r="A87" s="63">
        <v>80</v>
      </c>
      <c r="B87" s="63" t="s">
        <v>473</v>
      </c>
      <c r="C87" s="68" t="s">
        <v>474</v>
      </c>
      <c r="D87" s="63" t="s">
        <v>35</v>
      </c>
      <c r="E87" s="65" t="s">
        <v>438</v>
      </c>
      <c r="F87" s="65" t="s">
        <v>475</v>
      </c>
      <c r="G87" s="65" t="s">
        <v>38</v>
      </c>
      <c r="H87" s="67" t="s">
        <v>476</v>
      </c>
      <c r="I87" s="67" t="s">
        <v>477</v>
      </c>
      <c r="J87" s="86">
        <f t="shared" si="10"/>
        <v>100</v>
      </c>
      <c r="K87" s="86">
        <f t="shared" si="11"/>
        <v>100</v>
      </c>
      <c r="L87" s="67">
        <v>100</v>
      </c>
      <c r="M87" s="67"/>
      <c r="N87" s="67"/>
      <c r="O87" s="67"/>
      <c r="P87" s="67"/>
      <c r="Q87" s="67"/>
      <c r="R87" s="67"/>
      <c r="S87" s="67"/>
      <c r="T87" s="67"/>
      <c r="U87" s="67" t="s">
        <v>478</v>
      </c>
      <c r="V87" s="67">
        <v>20</v>
      </c>
      <c r="W87" s="65" t="s">
        <v>44</v>
      </c>
      <c r="X87" s="67" t="s">
        <v>69</v>
      </c>
      <c r="Y87" s="65" t="s">
        <v>42</v>
      </c>
      <c r="Z87" s="65" t="s">
        <v>44</v>
      </c>
      <c r="AA87" s="119" t="s">
        <v>479</v>
      </c>
      <c r="AB87" s="109" t="s">
        <v>318</v>
      </c>
    </row>
    <row r="88" s="21" customFormat="1" ht="242" customHeight="1" spans="1:28">
      <c r="A88" s="60">
        <v>81</v>
      </c>
      <c r="B88" s="63" t="s">
        <v>480</v>
      </c>
      <c r="C88" s="68" t="s">
        <v>481</v>
      </c>
      <c r="D88" s="63" t="s">
        <v>35</v>
      </c>
      <c r="E88" s="65" t="s">
        <v>438</v>
      </c>
      <c r="F88" s="65" t="s">
        <v>475</v>
      </c>
      <c r="G88" s="65" t="s">
        <v>38</v>
      </c>
      <c r="H88" s="67" t="s">
        <v>482</v>
      </c>
      <c r="I88" s="67" t="s">
        <v>483</v>
      </c>
      <c r="J88" s="86">
        <f t="shared" si="10"/>
        <v>150</v>
      </c>
      <c r="K88" s="86">
        <f t="shared" si="11"/>
        <v>150</v>
      </c>
      <c r="L88" s="67">
        <v>150</v>
      </c>
      <c r="M88" s="67"/>
      <c r="N88" s="67"/>
      <c r="O88" s="67"/>
      <c r="P88" s="67"/>
      <c r="Q88" s="67"/>
      <c r="R88" s="67"/>
      <c r="S88" s="67"/>
      <c r="T88" s="67"/>
      <c r="U88" s="67" t="s">
        <v>478</v>
      </c>
      <c r="V88" s="67">
        <v>20</v>
      </c>
      <c r="W88" s="65" t="s">
        <v>44</v>
      </c>
      <c r="X88" s="67" t="s">
        <v>69</v>
      </c>
      <c r="Y88" s="65" t="s">
        <v>42</v>
      </c>
      <c r="Z88" s="65" t="s">
        <v>44</v>
      </c>
      <c r="AA88" s="119" t="s">
        <v>479</v>
      </c>
      <c r="AB88" s="109" t="s">
        <v>318</v>
      </c>
    </row>
    <row r="89" s="25" customFormat="1" ht="148" customHeight="1" spans="1:28">
      <c r="A89" s="63">
        <v>82</v>
      </c>
      <c r="B89" s="64" t="s">
        <v>484</v>
      </c>
      <c r="C89" s="65" t="s">
        <v>485</v>
      </c>
      <c r="D89" s="63" t="s">
        <v>35</v>
      </c>
      <c r="E89" s="65" t="s">
        <v>438</v>
      </c>
      <c r="F89" s="65" t="s">
        <v>462</v>
      </c>
      <c r="G89" s="65" t="s">
        <v>38</v>
      </c>
      <c r="H89" s="65" t="s">
        <v>486</v>
      </c>
      <c r="I89" s="67" t="s">
        <v>487</v>
      </c>
      <c r="J89" s="86">
        <f t="shared" si="10"/>
        <v>150</v>
      </c>
      <c r="K89" s="86">
        <f t="shared" si="11"/>
        <v>150</v>
      </c>
      <c r="L89" s="65">
        <v>120</v>
      </c>
      <c r="M89" s="120">
        <v>30</v>
      </c>
      <c r="N89" s="120"/>
      <c r="O89" s="120"/>
      <c r="P89" s="120"/>
      <c r="Q89" s="120"/>
      <c r="R89" s="120"/>
      <c r="S89" s="67"/>
      <c r="T89" s="65"/>
      <c r="U89" s="65" t="s">
        <v>416</v>
      </c>
      <c r="V89" s="65">
        <v>572</v>
      </c>
      <c r="W89" s="65" t="s">
        <v>44</v>
      </c>
      <c r="X89" s="65" t="s">
        <v>465</v>
      </c>
      <c r="Y89" s="65" t="s">
        <v>42</v>
      </c>
      <c r="Z89" s="65" t="s">
        <v>44</v>
      </c>
      <c r="AA89" s="115" t="s">
        <v>488</v>
      </c>
      <c r="AB89" s="115" t="s">
        <v>489</v>
      </c>
    </row>
    <row r="90" s="23" customFormat="1" ht="200" customHeight="1" spans="1:28">
      <c r="A90" s="60">
        <v>83</v>
      </c>
      <c r="B90" s="64" t="s">
        <v>490</v>
      </c>
      <c r="C90" s="68" t="s">
        <v>491</v>
      </c>
      <c r="D90" s="63" t="s">
        <v>35</v>
      </c>
      <c r="E90" s="65" t="s">
        <v>438</v>
      </c>
      <c r="F90" s="65" t="s">
        <v>462</v>
      </c>
      <c r="G90" s="68" t="s">
        <v>38</v>
      </c>
      <c r="H90" s="65" t="s">
        <v>492</v>
      </c>
      <c r="I90" s="67" t="s">
        <v>493</v>
      </c>
      <c r="J90" s="86">
        <f t="shared" si="10"/>
        <v>400</v>
      </c>
      <c r="K90" s="86">
        <f t="shared" si="11"/>
        <v>400</v>
      </c>
      <c r="L90" s="65">
        <v>280</v>
      </c>
      <c r="M90" s="67">
        <v>120</v>
      </c>
      <c r="N90" s="67"/>
      <c r="O90" s="67"/>
      <c r="P90" s="67"/>
      <c r="Q90" s="67"/>
      <c r="R90" s="67"/>
      <c r="S90" s="67"/>
      <c r="T90" s="67"/>
      <c r="U90" s="65" t="s">
        <v>416</v>
      </c>
      <c r="V90" s="109">
        <v>4865</v>
      </c>
      <c r="W90" s="65" t="s">
        <v>44</v>
      </c>
      <c r="X90" s="109" t="s">
        <v>442</v>
      </c>
      <c r="Y90" s="65" t="s">
        <v>42</v>
      </c>
      <c r="Z90" s="65" t="s">
        <v>44</v>
      </c>
      <c r="AA90" s="68" t="s">
        <v>494</v>
      </c>
      <c r="AB90" s="68" t="s">
        <v>340</v>
      </c>
    </row>
    <row r="91" s="26" customFormat="1" ht="189" customHeight="1" spans="1:28">
      <c r="A91" s="63">
        <v>84</v>
      </c>
      <c r="B91" s="64" t="s">
        <v>495</v>
      </c>
      <c r="C91" s="68" t="s">
        <v>496</v>
      </c>
      <c r="D91" s="63" t="s">
        <v>35</v>
      </c>
      <c r="E91" s="65" t="s">
        <v>438</v>
      </c>
      <c r="F91" s="65" t="s">
        <v>462</v>
      </c>
      <c r="G91" s="68" t="s">
        <v>38</v>
      </c>
      <c r="H91" s="68" t="s">
        <v>497</v>
      </c>
      <c r="I91" s="68" t="s">
        <v>498</v>
      </c>
      <c r="J91" s="86">
        <f t="shared" si="10"/>
        <v>500</v>
      </c>
      <c r="K91" s="86">
        <f t="shared" si="11"/>
        <v>500</v>
      </c>
      <c r="L91" s="65">
        <v>350</v>
      </c>
      <c r="M91" s="65">
        <v>150</v>
      </c>
      <c r="N91" s="65"/>
      <c r="O91" s="65"/>
      <c r="P91" s="65"/>
      <c r="Q91" s="65"/>
      <c r="R91" s="65"/>
      <c r="S91" s="65"/>
      <c r="T91" s="65"/>
      <c r="U91" s="65" t="s">
        <v>416</v>
      </c>
      <c r="V91" s="109">
        <v>7372</v>
      </c>
      <c r="W91" s="65" t="s">
        <v>44</v>
      </c>
      <c r="X91" s="109" t="s">
        <v>465</v>
      </c>
      <c r="Y91" s="65" t="s">
        <v>42</v>
      </c>
      <c r="Z91" s="65" t="s">
        <v>44</v>
      </c>
      <c r="AA91" s="68" t="s">
        <v>499</v>
      </c>
      <c r="AB91" s="68" t="s">
        <v>324</v>
      </c>
    </row>
    <row r="92" s="24" customFormat="1" ht="133" customHeight="1" spans="1:28">
      <c r="A92" s="60">
        <v>85</v>
      </c>
      <c r="B92" s="64" t="s">
        <v>500</v>
      </c>
      <c r="C92" s="65" t="s">
        <v>501</v>
      </c>
      <c r="D92" s="63" t="s">
        <v>35</v>
      </c>
      <c r="E92" s="65" t="s">
        <v>438</v>
      </c>
      <c r="F92" s="65" t="s">
        <v>462</v>
      </c>
      <c r="G92" s="65" t="s">
        <v>38</v>
      </c>
      <c r="H92" s="62" t="s">
        <v>502</v>
      </c>
      <c r="I92" s="67" t="s">
        <v>503</v>
      </c>
      <c r="J92" s="86">
        <f t="shared" si="10"/>
        <v>400</v>
      </c>
      <c r="K92" s="86">
        <f t="shared" si="11"/>
        <v>400</v>
      </c>
      <c r="L92" s="105">
        <v>280</v>
      </c>
      <c r="M92" s="105">
        <v>120</v>
      </c>
      <c r="N92" s="105"/>
      <c r="O92" s="86"/>
      <c r="P92" s="86"/>
      <c r="Q92" s="86"/>
      <c r="R92" s="86"/>
      <c r="S92" s="86"/>
      <c r="T92" s="86"/>
      <c r="U92" s="65" t="s">
        <v>416</v>
      </c>
      <c r="V92" s="105">
        <v>4054</v>
      </c>
      <c r="W92" s="65" t="s">
        <v>44</v>
      </c>
      <c r="X92" s="105" t="s">
        <v>416</v>
      </c>
      <c r="Y92" s="105" t="s">
        <v>42</v>
      </c>
      <c r="Z92" s="105" t="s">
        <v>44</v>
      </c>
      <c r="AA92" s="67" t="s">
        <v>504</v>
      </c>
      <c r="AB92" s="65" t="s">
        <v>505</v>
      </c>
    </row>
    <row r="93" s="24" customFormat="1" ht="253" customHeight="1" spans="1:28">
      <c r="A93" s="63">
        <v>86</v>
      </c>
      <c r="B93" s="64" t="s">
        <v>506</v>
      </c>
      <c r="C93" s="65" t="s">
        <v>507</v>
      </c>
      <c r="D93" s="63" t="s">
        <v>35</v>
      </c>
      <c r="E93" s="65" t="s">
        <v>438</v>
      </c>
      <c r="F93" s="65" t="s">
        <v>462</v>
      </c>
      <c r="G93" s="65" t="s">
        <v>38</v>
      </c>
      <c r="H93" s="62" t="s">
        <v>508</v>
      </c>
      <c r="I93" s="67" t="s">
        <v>509</v>
      </c>
      <c r="J93" s="86">
        <f t="shared" si="10"/>
        <v>400</v>
      </c>
      <c r="K93" s="86">
        <f t="shared" si="11"/>
        <v>400</v>
      </c>
      <c r="L93" s="105">
        <v>280</v>
      </c>
      <c r="M93" s="105">
        <v>120</v>
      </c>
      <c r="N93" s="105"/>
      <c r="O93" s="86"/>
      <c r="P93" s="86"/>
      <c r="Q93" s="86"/>
      <c r="R93" s="86"/>
      <c r="S93" s="86"/>
      <c r="T93" s="86"/>
      <c r="U93" s="86" t="s">
        <v>416</v>
      </c>
      <c r="V93" s="105">
        <v>5000</v>
      </c>
      <c r="W93" s="65" t="s">
        <v>44</v>
      </c>
      <c r="X93" s="105"/>
      <c r="Y93" s="107" t="s">
        <v>42</v>
      </c>
      <c r="Z93" s="107" t="s">
        <v>44</v>
      </c>
      <c r="AA93" s="67" t="s">
        <v>510</v>
      </c>
      <c r="AB93" s="65" t="s">
        <v>218</v>
      </c>
    </row>
    <row r="94" s="24" customFormat="1" ht="154" customHeight="1" spans="1:28">
      <c r="A94" s="60">
        <v>87</v>
      </c>
      <c r="B94" s="64" t="s">
        <v>511</v>
      </c>
      <c r="C94" s="65" t="s">
        <v>512</v>
      </c>
      <c r="D94" s="63" t="s">
        <v>35</v>
      </c>
      <c r="E94" s="65" t="s">
        <v>438</v>
      </c>
      <c r="F94" s="65" t="s">
        <v>462</v>
      </c>
      <c r="G94" s="65" t="s">
        <v>38</v>
      </c>
      <c r="H94" s="62" t="s">
        <v>513</v>
      </c>
      <c r="I94" s="67" t="s">
        <v>514</v>
      </c>
      <c r="J94" s="86">
        <f t="shared" si="10"/>
        <v>300</v>
      </c>
      <c r="K94" s="86">
        <f t="shared" si="11"/>
        <v>300</v>
      </c>
      <c r="L94" s="105">
        <v>210</v>
      </c>
      <c r="M94" s="86">
        <v>90</v>
      </c>
      <c r="N94" s="86"/>
      <c r="O94" s="86"/>
      <c r="P94" s="86"/>
      <c r="Q94" s="86"/>
      <c r="R94" s="86"/>
      <c r="S94" s="86"/>
      <c r="T94" s="86"/>
      <c r="U94" s="65" t="s">
        <v>416</v>
      </c>
      <c r="V94" s="105">
        <v>2689</v>
      </c>
      <c r="W94" s="65" t="s">
        <v>44</v>
      </c>
      <c r="X94" s="105"/>
      <c r="Y94" s="107" t="s">
        <v>42</v>
      </c>
      <c r="Z94" s="107" t="s">
        <v>44</v>
      </c>
      <c r="AA94" s="67" t="s">
        <v>515</v>
      </c>
      <c r="AB94" s="65" t="s">
        <v>185</v>
      </c>
    </row>
    <row r="95" s="24" customFormat="1" ht="143" customHeight="1" spans="1:28">
      <c r="A95" s="63">
        <v>88</v>
      </c>
      <c r="B95" s="64" t="s">
        <v>516</v>
      </c>
      <c r="C95" s="65" t="s">
        <v>517</v>
      </c>
      <c r="D95" s="63" t="s">
        <v>35</v>
      </c>
      <c r="E95" s="65" t="s">
        <v>438</v>
      </c>
      <c r="F95" s="65" t="s">
        <v>462</v>
      </c>
      <c r="G95" s="65" t="s">
        <v>38</v>
      </c>
      <c r="H95" s="62" t="s">
        <v>518</v>
      </c>
      <c r="I95" s="67" t="s">
        <v>519</v>
      </c>
      <c r="J95" s="86">
        <f t="shared" si="10"/>
        <v>100</v>
      </c>
      <c r="K95" s="86">
        <f t="shared" si="11"/>
        <v>100</v>
      </c>
      <c r="L95" s="105">
        <v>70</v>
      </c>
      <c r="M95" s="86">
        <v>30</v>
      </c>
      <c r="N95" s="86"/>
      <c r="O95" s="86"/>
      <c r="P95" s="86"/>
      <c r="Q95" s="86"/>
      <c r="R95" s="86"/>
      <c r="S95" s="86"/>
      <c r="T95" s="86"/>
      <c r="U95" s="65" t="s">
        <v>416</v>
      </c>
      <c r="V95" s="105">
        <v>1740</v>
      </c>
      <c r="W95" s="65" t="s">
        <v>44</v>
      </c>
      <c r="X95" s="105" t="s">
        <v>465</v>
      </c>
      <c r="Y95" s="68" t="s">
        <v>42</v>
      </c>
      <c r="Z95" s="68" t="s">
        <v>44</v>
      </c>
      <c r="AA95" s="67" t="s">
        <v>520</v>
      </c>
      <c r="AB95" s="65" t="s">
        <v>229</v>
      </c>
    </row>
    <row r="96" s="24" customFormat="1" ht="163" customHeight="1" spans="1:28">
      <c r="A96" s="60">
        <v>89</v>
      </c>
      <c r="B96" s="64" t="s">
        <v>521</v>
      </c>
      <c r="C96" s="65" t="s">
        <v>522</v>
      </c>
      <c r="D96" s="63" t="s">
        <v>35</v>
      </c>
      <c r="E96" s="65" t="s">
        <v>438</v>
      </c>
      <c r="F96" s="65" t="s">
        <v>462</v>
      </c>
      <c r="G96" s="65" t="s">
        <v>38</v>
      </c>
      <c r="H96" s="62" t="s">
        <v>523</v>
      </c>
      <c r="I96" s="67" t="s">
        <v>524</v>
      </c>
      <c r="J96" s="86">
        <f t="shared" si="10"/>
        <v>600</v>
      </c>
      <c r="K96" s="86">
        <f t="shared" si="11"/>
        <v>600</v>
      </c>
      <c r="L96" s="105">
        <v>420</v>
      </c>
      <c r="M96" s="86">
        <v>180</v>
      </c>
      <c r="N96" s="86"/>
      <c r="O96" s="86"/>
      <c r="P96" s="86"/>
      <c r="Q96" s="86"/>
      <c r="R96" s="86"/>
      <c r="S96" s="86"/>
      <c r="T96" s="86"/>
      <c r="U96" s="65" t="s">
        <v>416</v>
      </c>
      <c r="V96" s="105">
        <v>7604</v>
      </c>
      <c r="W96" s="65" t="s">
        <v>44</v>
      </c>
      <c r="X96" s="65" t="s">
        <v>465</v>
      </c>
      <c r="Y96" s="65" t="s">
        <v>42</v>
      </c>
      <c r="Z96" s="65" t="s">
        <v>44</v>
      </c>
      <c r="AA96" s="67" t="s">
        <v>525</v>
      </c>
      <c r="AB96" s="65" t="s">
        <v>172</v>
      </c>
    </row>
    <row r="97" s="24" customFormat="1" ht="163" customHeight="1" spans="1:28">
      <c r="A97" s="63">
        <v>90</v>
      </c>
      <c r="B97" s="64" t="s">
        <v>526</v>
      </c>
      <c r="C97" s="65" t="s">
        <v>527</v>
      </c>
      <c r="D97" s="63" t="s">
        <v>35</v>
      </c>
      <c r="E97" s="65" t="s">
        <v>528</v>
      </c>
      <c r="F97" s="65" t="s">
        <v>529</v>
      </c>
      <c r="G97" s="65" t="s">
        <v>38</v>
      </c>
      <c r="H97" s="62" t="s">
        <v>530</v>
      </c>
      <c r="I97" s="67" t="s">
        <v>531</v>
      </c>
      <c r="J97" s="86">
        <f t="shared" si="10"/>
        <v>200</v>
      </c>
      <c r="K97" s="86">
        <f t="shared" si="11"/>
        <v>200</v>
      </c>
      <c r="L97" s="105">
        <v>140</v>
      </c>
      <c r="M97" s="86">
        <v>60</v>
      </c>
      <c r="N97" s="86"/>
      <c r="O97" s="86"/>
      <c r="P97" s="86"/>
      <c r="Q97" s="86"/>
      <c r="R97" s="86"/>
      <c r="S97" s="86"/>
      <c r="T97" s="86"/>
      <c r="U97" s="65" t="s">
        <v>416</v>
      </c>
      <c r="V97" s="105">
        <v>2180</v>
      </c>
      <c r="W97" s="65" t="s">
        <v>44</v>
      </c>
      <c r="X97" s="65" t="s">
        <v>465</v>
      </c>
      <c r="Y97" s="65" t="s">
        <v>42</v>
      </c>
      <c r="Z97" s="65" t="s">
        <v>44</v>
      </c>
      <c r="AA97" s="67" t="s">
        <v>532</v>
      </c>
      <c r="AB97" s="65" t="s">
        <v>312</v>
      </c>
    </row>
    <row r="98" s="24" customFormat="1" ht="163" customHeight="1" spans="1:28">
      <c r="A98" s="60">
        <v>91</v>
      </c>
      <c r="B98" s="64" t="s">
        <v>533</v>
      </c>
      <c r="C98" s="65" t="s">
        <v>534</v>
      </c>
      <c r="D98" s="63" t="s">
        <v>35</v>
      </c>
      <c r="E98" s="65" t="s">
        <v>528</v>
      </c>
      <c r="F98" s="65" t="s">
        <v>529</v>
      </c>
      <c r="G98" s="65" t="s">
        <v>38</v>
      </c>
      <c r="H98" s="62" t="s">
        <v>535</v>
      </c>
      <c r="I98" s="67" t="s">
        <v>536</v>
      </c>
      <c r="J98" s="86">
        <f t="shared" si="10"/>
        <v>500</v>
      </c>
      <c r="K98" s="86">
        <f t="shared" si="11"/>
        <v>500</v>
      </c>
      <c r="L98" s="105">
        <v>350</v>
      </c>
      <c r="M98" s="86">
        <v>150</v>
      </c>
      <c r="N98" s="86"/>
      <c r="O98" s="86"/>
      <c r="P98" s="86"/>
      <c r="Q98" s="86"/>
      <c r="R98" s="86"/>
      <c r="S98" s="86"/>
      <c r="T98" s="86"/>
      <c r="U98" s="65" t="s">
        <v>416</v>
      </c>
      <c r="V98" s="105">
        <v>5533</v>
      </c>
      <c r="W98" s="65" t="s">
        <v>44</v>
      </c>
      <c r="X98" s="65" t="s">
        <v>465</v>
      </c>
      <c r="Y98" s="65" t="s">
        <v>42</v>
      </c>
      <c r="Z98" s="65" t="s">
        <v>44</v>
      </c>
      <c r="AA98" s="67" t="s">
        <v>537</v>
      </c>
      <c r="AB98" s="65" t="s">
        <v>245</v>
      </c>
    </row>
    <row r="99" s="24" customFormat="1" ht="163" customHeight="1" spans="1:28">
      <c r="A99" s="63">
        <v>92</v>
      </c>
      <c r="B99" s="64" t="s">
        <v>538</v>
      </c>
      <c r="C99" s="65" t="s">
        <v>539</v>
      </c>
      <c r="D99" s="63" t="s">
        <v>35</v>
      </c>
      <c r="E99" s="65" t="s">
        <v>36</v>
      </c>
      <c r="F99" s="65" t="s">
        <v>540</v>
      </c>
      <c r="G99" s="65" t="s">
        <v>38</v>
      </c>
      <c r="H99" s="62" t="s">
        <v>541</v>
      </c>
      <c r="I99" s="67" t="s">
        <v>542</v>
      </c>
      <c r="J99" s="86">
        <f t="shared" si="10"/>
        <v>500</v>
      </c>
      <c r="K99" s="86">
        <f t="shared" si="11"/>
        <v>500</v>
      </c>
      <c r="L99" s="105">
        <v>350</v>
      </c>
      <c r="M99" s="86">
        <v>150</v>
      </c>
      <c r="N99" s="86"/>
      <c r="O99" s="86"/>
      <c r="P99" s="86"/>
      <c r="Q99" s="86"/>
      <c r="R99" s="86"/>
      <c r="S99" s="86"/>
      <c r="T99" s="86"/>
      <c r="U99" s="65" t="s">
        <v>416</v>
      </c>
      <c r="V99" s="105">
        <v>7170</v>
      </c>
      <c r="W99" s="65" t="s">
        <v>44</v>
      </c>
      <c r="X99" s="65" t="s">
        <v>543</v>
      </c>
      <c r="Y99" s="65" t="s">
        <v>42</v>
      </c>
      <c r="Z99" s="65" t="s">
        <v>44</v>
      </c>
      <c r="AA99" s="67" t="s">
        <v>544</v>
      </c>
      <c r="AB99" s="65" t="s">
        <v>294</v>
      </c>
    </row>
    <row r="100" s="24" customFormat="1" ht="163" customHeight="1" spans="1:28">
      <c r="A100" s="60">
        <v>93</v>
      </c>
      <c r="B100" s="63" t="s">
        <v>545</v>
      </c>
      <c r="C100" s="65" t="s">
        <v>546</v>
      </c>
      <c r="D100" s="63" t="s">
        <v>35</v>
      </c>
      <c r="E100" s="65" t="s">
        <v>528</v>
      </c>
      <c r="F100" s="65" t="s">
        <v>529</v>
      </c>
      <c r="G100" s="65" t="s">
        <v>38</v>
      </c>
      <c r="H100" s="62" t="s">
        <v>547</v>
      </c>
      <c r="I100" s="67" t="s">
        <v>548</v>
      </c>
      <c r="J100" s="86">
        <f t="shared" si="10"/>
        <v>100</v>
      </c>
      <c r="K100" s="86">
        <f t="shared" si="11"/>
        <v>100</v>
      </c>
      <c r="L100" s="105">
        <v>70</v>
      </c>
      <c r="M100" s="86">
        <v>30</v>
      </c>
      <c r="N100" s="86"/>
      <c r="O100" s="86"/>
      <c r="P100" s="86"/>
      <c r="Q100" s="86"/>
      <c r="R100" s="86"/>
      <c r="S100" s="86"/>
      <c r="T100" s="86"/>
      <c r="U100" s="65" t="s">
        <v>416</v>
      </c>
      <c r="V100" s="105">
        <v>1464</v>
      </c>
      <c r="W100" s="65" t="s">
        <v>44</v>
      </c>
      <c r="X100" s="65" t="s">
        <v>465</v>
      </c>
      <c r="Y100" s="65" t="s">
        <v>42</v>
      </c>
      <c r="Z100" s="65" t="s">
        <v>44</v>
      </c>
      <c r="AA100" s="67" t="s">
        <v>549</v>
      </c>
      <c r="AB100" s="65" t="s">
        <v>300</v>
      </c>
    </row>
    <row r="101" s="24" customFormat="1" ht="163" customHeight="1" spans="1:28">
      <c r="A101" s="63">
        <v>94</v>
      </c>
      <c r="B101" s="64" t="s">
        <v>550</v>
      </c>
      <c r="C101" s="65" t="s">
        <v>551</v>
      </c>
      <c r="D101" s="63" t="s">
        <v>35</v>
      </c>
      <c r="E101" s="65" t="s">
        <v>438</v>
      </c>
      <c r="F101" s="65" t="s">
        <v>475</v>
      </c>
      <c r="G101" s="65" t="s">
        <v>38</v>
      </c>
      <c r="H101" s="62" t="s">
        <v>552</v>
      </c>
      <c r="I101" s="67" t="s">
        <v>553</v>
      </c>
      <c r="J101" s="86">
        <f t="shared" si="10"/>
        <v>100</v>
      </c>
      <c r="K101" s="86">
        <f t="shared" si="11"/>
        <v>100</v>
      </c>
      <c r="L101" s="105">
        <v>70</v>
      </c>
      <c r="M101" s="86">
        <v>30</v>
      </c>
      <c r="N101" s="86"/>
      <c r="O101" s="86"/>
      <c r="P101" s="86"/>
      <c r="Q101" s="86"/>
      <c r="R101" s="86"/>
      <c r="S101" s="86"/>
      <c r="T101" s="86"/>
      <c r="U101" s="65" t="s">
        <v>416</v>
      </c>
      <c r="V101" s="105">
        <v>285</v>
      </c>
      <c r="W101" s="65" t="s">
        <v>44</v>
      </c>
      <c r="X101" s="65" t="s">
        <v>465</v>
      </c>
      <c r="Y101" s="65" t="s">
        <v>42</v>
      </c>
      <c r="Z101" s="65" t="s">
        <v>44</v>
      </c>
      <c r="AA101" s="67" t="s">
        <v>554</v>
      </c>
      <c r="AB101" s="65" t="s">
        <v>211</v>
      </c>
    </row>
    <row r="102" s="15" customFormat="1" ht="110" customHeight="1" spans="1:28">
      <c r="A102" s="60">
        <v>95</v>
      </c>
      <c r="B102" s="64" t="s">
        <v>555</v>
      </c>
      <c r="C102" s="68" t="s">
        <v>556</v>
      </c>
      <c r="D102" s="63" t="s">
        <v>35</v>
      </c>
      <c r="E102" s="65" t="s">
        <v>438</v>
      </c>
      <c r="F102" s="68" t="s">
        <v>557</v>
      </c>
      <c r="G102" s="68" t="s">
        <v>38</v>
      </c>
      <c r="H102" s="68" t="s">
        <v>558</v>
      </c>
      <c r="I102" s="68" t="s">
        <v>559</v>
      </c>
      <c r="J102" s="86">
        <f t="shared" si="10"/>
        <v>16</v>
      </c>
      <c r="K102" s="86">
        <f t="shared" si="11"/>
        <v>16</v>
      </c>
      <c r="L102" s="68">
        <v>16</v>
      </c>
      <c r="M102" s="68"/>
      <c r="N102" s="68"/>
      <c r="O102" s="68"/>
      <c r="P102" s="68"/>
      <c r="Q102" s="68"/>
      <c r="R102" s="68"/>
      <c r="S102" s="68"/>
      <c r="T102" s="68"/>
      <c r="U102" s="68" t="s">
        <v>560</v>
      </c>
      <c r="V102" s="68">
        <v>8000</v>
      </c>
      <c r="W102" s="65" t="s">
        <v>44</v>
      </c>
      <c r="X102" s="65" t="s">
        <v>164</v>
      </c>
      <c r="Y102" s="86" t="s">
        <v>44</v>
      </c>
      <c r="Z102" s="86" t="s">
        <v>44</v>
      </c>
      <c r="AA102" s="116" t="s">
        <v>561</v>
      </c>
      <c r="AB102" s="109" t="s">
        <v>166</v>
      </c>
    </row>
    <row r="103" s="16" customFormat="1" ht="148" customHeight="1" spans="1:28">
      <c r="A103" s="63">
        <v>96</v>
      </c>
      <c r="B103" s="63" t="s">
        <v>562</v>
      </c>
      <c r="C103" s="68" t="s">
        <v>563</v>
      </c>
      <c r="D103" s="63" t="s">
        <v>35</v>
      </c>
      <c r="E103" s="65" t="s">
        <v>564</v>
      </c>
      <c r="F103" s="68" t="s">
        <v>565</v>
      </c>
      <c r="G103" s="68" t="s">
        <v>38</v>
      </c>
      <c r="H103" s="68" t="s">
        <v>566</v>
      </c>
      <c r="I103" s="68" t="s">
        <v>567</v>
      </c>
      <c r="J103" s="86">
        <f t="shared" si="10"/>
        <v>481</v>
      </c>
      <c r="K103" s="86">
        <f t="shared" si="11"/>
        <v>481</v>
      </c>
      <c r="L103" s="68">
        <v>481</v>
      </c>
      <c r="M103" s="68"/>
      <c r="N103" s="68"/>
      <c r="O103" s="68"/>
      <c r="P103" s="68"/>
      <c r="Q103" s="68"/>
      <c r="R103" s="68"/>
      <c r="S103" s="68"/>
      <c r="T103" s="68"/>
      <c r="U103" s="68" t="s">
        <v>560</v>
      </c>
      <c r="V103" s="68">
        <v>865</v>
      </c>
      <c r="W103" s="65" t="s">
        <v>44</v>
      </c>
      <c r="X103" s="68"/>
      <c r="Y103" s="68" t="s">
        <v>42</v>
      </c>
      <c r="Z103" s="68" t="s">
        <v>44</v>
      </c>
      <c r="AA103" s="117" t="s">
        <v>568</v>
      </c>
      <c r="AB103" s="65" t="s">
        <v>257</v>
      </c>
    </row>
    <row r="104" s="16" customFormat="1" ht="144" customHeight="1" spans="1:28">
      <c r="A104" s="60">
        <v>97</v>
      </c>
      <c r="B104" s="64" t="s">
        <v>569</v>
      </c>
      <c r="C104" s="68" t="s">
        <v>570</v>
      </c>
      <c r="D104" s="63" t="s">
        <v>35</v>
      </c>
      <c r="E104" s="65" t="s">
        <v>564</v>
      </c>
      <c r="F104" s="68" t="s">
        <v>565</v>
      </c>
      <c r="G104" s="68" t="s">
        <v>38</v>
      </c>
      <c r="H104" s="68" t="s">
        <v>571</v>
      </c>
      <c r="I104" s="68" t="s">
        <v>572</v>
      </c>
      <c r="J104" s="86">
        <f t="shared" si="10"/>
        <v>903.5</v>
      </c>
      <c r="K104" s="86">
        <f t="shared" si="11"/>
        <v>903.5</v>
      </c>
      <c r="L104" s="68">
        <v>903.5</v>
      </c>
      <c r="M104" s="68"/>
      <c r="N104" s="68"/>
      <c r="O104" s="68"/>
      <c r="P104" s="68"/>
      <c r="Q104" s="68"/>
      <c r="R104" s="68"/>
      <c r="S104" s="68"/>
      <c r="T104" s="68"/>
      <c r="U104" s="68" t="s">
        <v>560</v>
      </c>
      <c r="V104" s="68">
        <v>924</v>
      </c>
      <c r="W104" s="65" t="s">
        <v>44</v>
      </c>
      <c r="X104" s="68"/>
      <c r="Y104" s="68" t="s">
        <v>42</v>
      </c>
      <c r="Z104" s="68" t="s">
        <v>44</v>
      </c>
      <c r="AA104" s="117" t="s">
        <v>573</v>
      </c>
      <c r="AB104" s="65" t="s">
        <v>257</v>
      </c>
    </row>
    <row r="105" s="16" customFormat="1" ht="110" customHeight="1" spans="1:28">
      <c r="A105" s="63">
        <v>98</v>
      </c>
      <c r="B105" s="64" t="s">
        <v>574</v>
      </c>
      <c r="C105" s="68" t="s">
        <v>575</v>
      </c>
      <c r="D105" s="63" t="s">
        <v>35</v>
      </c>
      <c r="E105" s="65" t="s">
        <v>564</v>
      </c>
      <c r="F105" s="68" t="s">
        <v>565</v>
      </c>
      <c r="G105" s="68" t="s">
        <v>38</v>
      </c>
      <c r="H105" s="68" t="s">
        <v>576</v>
      </c>
      <c r="I105" s="68" t="s">
        <v>577</v>
      </c>
      <c r="J105" s="86">
        <f t="shared" si="10"/>
        <v>808</v>
      </c>
      <c r="K105" s="86">
        <f t="shared" si="11"/>
        <v>808</v>
      </c>
      <c r="L105" s="68">
        <v>808</v>
      </c>
      <c r="M105" s="68"/>
      <c r="N105" s="68"/>
      <c r="O105" s="68"/>
      <c r="P105" s="68"/>
      <c r="Q105" s="68"/>
      <c r="R105" s="68"/>
      <c r="S105" s="68"/>
      <c r="T105" s="68"/>
      <c r="U105" s="68" t="s">
        <v>560</v>
      </c>
      <c r="V105" s="68">
        <v>3600</v>
      </c>
      <c r="W105" s="65" t="s">
        <v>44</v>
      </c>
      <c r="X105" s="68"/>
      <c r="Y105" s="68" t="s">
        <v>42</v>
      </c>
      <c r="Z105" s="68" t="s">
        <v>44</v>
      </c>
      <c r="AA105" s="117" t="s">
        <v>578</v>
      </c>
      <c r="AB105" s="65" t="s">
        <v>263</v>
      </c>
    </row>
    <row r="106" s="27" customFormat="1" ht="181" customHeight="1" spans="1:28">
      <c r="A106" s="60">
        <v>99</v>
      </c>
      <c r="B106" s="63" t="s">
        <v>579</v>
      </c>
      <c r="C106" s="65" t="s">
        <v>580</v>
      </c>
      <c r="D106" s="63" t="s">
        <v>35</v>
      </c>
      <c r="E106" s="65" t="s">
        <v>564</v>
      </c>
      <c r="F106" s="65" t="s">
        <v>565</v>
      </c>
      <c r="G106" s="65" t="s">
        <v>38</v>
      </c>
      <c r="H106" s="65" t="s">
        <v>581</v>
      </c>
      <c r="I106" s="67" t="s">
        <v>582</v>
      </c>
      <c r="J106" s="86">
        <f t="shared" si="10"/>
        <v>559.7</v>
      </c>
      <c r="K106" s="86">
        <f t="shared" si="11"/>
        <v>559.7</v>
      </c>
      <c r="L106" s="65"/>
      <c r="M106" s="120"/>
      <c r="N106" s="120"/>
      <c r="O106" s="120"/>
      <c r="P106" s="65">
        <v>559.7</v>
      </c>
      <c r="Q106" s="65"/>
      <c r="R106" s="65"/>
      <c r="S106" s="120"/>
      <c r="T106" s="120"/>
      <c r="U106" s="68" t="s">
        <v>560</v>
      </c>
      <c r="V106" s="65">
        <v>782</v>
      </c>
      <c r="W106" s="65" t="s">
        <v>44</v>
      </c>
      <c r="X106" s="65" t="s">
        <v>216</v>
      </c>
      <c r="Y106" s="68" t="s">
        <v>42</v>
      </c>
      <c r="Z106" s="68" t="s">
        <v>44</v>
      </c>
      <c r="AA106" s="115" t="s">
        <v>583</v>
      </c>
      <c r="AB106" s="65" t="s">
        <v>288</v>
      </c>
    </row>
    <row r="107" s="27" customFormat="1" ht="155" customHeight="1" spans="1:28">
      <c r="A107" s="63">
        <v>100</v>
      </c>
      <c r="B107" s="63" t="s">
        <v>584</v>
      </c>
      <c r="C107" s="65" t="s">
        <v>585</v>
      </c>
      <c r="D107" s="63" t="s">
        <v>35</v>
      </c>
      <c r="E107" s="65" t="s">
        <v>564</v>
      </c>
      <c r="F107" s="65" t="s">
        <v>565</v>
      </c>
      <c r="G107" s="65" t="s">
        <v>38</v>
      </c>
      <c r="H107" s="65" t="s">
        <v>586</v>
      </c>
      <c r="I107" s="67" t="s">
        <v>587</v>
      </c>
      <c r="J107" s="86">
        <f t="shared" si="10"/>
        <v>1001.9</v>
      </c>
      <c r="K107" s="86">
        <f t="shared" si="11"/>
        <v>1001.9</v>
      </c>
      <c r="L107" s="65">
        <v>1001.9</v>
      </c>
      <c r="M107" s="120"/>
      <c r="N107" s="120"/>
      <c r="O107" s="120"/>
      <c r="P107" s="120"/>
      <c r="Q107" s="120"/>
      <c r="R107" s="120"/>
      <c r="S107" s="120"/>
      <c r="T107" s="120"/>
      <c r="U107" s="68" t="s">
        <v>560</v>
      </c>
      <c r="V107" s="65">
        <v>584</v>
      </c>
      <c r="W107" s="65" t="s">
        <v>44</v>
      </c>
      <c r="X107" s="65" t="s">
        <v>216</v>
      </c>
      <c r="Y107" s="68" t="s">
        <v>42</v>
      </c>
      <c r="Z107" s="68" t="s">
        <v>44</v>
      </c>
      <c r="AA107" s="115" t="s">
        <v>588</v>
      </c>
      <c r="AB107" s="65" t="s">
        <v>288</v>
      </c>
    </row>
    <row r="108" s="27" customFormat="1" ht="164" customHeight="1" spans="1:28">
      <c r="A108" s="60">
        <v>101</v>
      </c>
      <c r="B108" s="63" t="s">
        <v>589</v>
      </c>
      <c r="C108" s="65" t="s">
        <v>590</v>
      </c>
      <c r="D108" s="63" t="s">
        <v>35</v>
      </c>
      <c r="E108" s="65" t="s">
        <v>564</v>
      </c>
      <c r="F108" s="65" t="s">
        <v>565</v>
      </c>
      <c r="G108" s="65" t="s">
        <v>38</v>
      </c>
      <c r="H108" s="65" t="s">
        <v>591</v>
      </c>
      <c r="I108" s="67" t="s">
        <v>592</v>
      </c>
      <c r="J108" s="86">
        <f t="shared" si="10"/>
        <v>779.5</v>
      </c>
      <c r="K108" s="86">
        <f t="shared" si="11"/>
        <v>779.5</v>
      </c>
      <c r="L108" s="65"/>
      <c r="M108" s="120"/>
      <c r="N108" s="120"/>
      <c r="O108" s="120"/>
      <c r="P108" s="65">
        <v>779.5</v>
      </c>
      <c r="Q108" s="65"/>
      <c r="R108" s="65"/>
      <c r="S108" s="120"/>
      <c r="T108" s="120"/>
      <c r="U108" s="68" t="s">
        <v>560</v>
      </c>
      <c r="V108" s="65">
        <v>1475</v>
      </c>
      <c r="W108" s="65" t="s">
        <v>44</v>
      </c>
      <c r="X108" s="65" t="s">
        <v>216</v>
      </c>
      <c r="Y108" s="68" t="s">
        <v>42</v>
      </c>
      <c r="Z108" s="68" t="s">
        <v>44</v>
      </c>
      <c r="AA108" s="115" t="s">
        <v>593</v>
      </c>
      <c r="AB108" s="65" t="s">
        <v>288</v>
      </c>
    </row>
    <row r="109" s="27" customFormat="1" ht="163" customHeight="1" spans="1:28">
      <c r="A109" s="63">
        <v>102</v>
      </c>
      <c r="B109" s="63" t="s">
        <v>594</v>
      </c>
      <c r="C109" s="65" t="s">
        <v>595</v>
      </c>
      <c r="D109" s="63" t="s">
        <v>35</v>
      </c>
      <c r="E109" s="65" t="s">
        <v>564</v>
      </c>
      <c r="F109" s="65" t="s">
        <v>565</v>
      </c>
      <c r="G109" s="65" t="s">
        <v>38</v>
      </c>
      <c r="H109" s="65" t="s">
        <v>596</v>
      </c>
      <c r="I109" s="67" t="s">
        <v>597</v>
      </c>
      <c r="J109" s="86">
        <f t="shared" ref="J109:J145" si="12">K109+S109+T109</f>
        <v>673.4</v>
      </c>
      <c r="K109" s="86">
        <f t="shared" ref="K109:K145" si="13">L109+M109+N109+O109+P109+Q109+R109</f>
        <v>673.4</v>
      </c>
      <c r="L109" s="65">
        <v>673.4</v>
      </c>
      <c r="M109" s="120"/>
      <c r="N109" s="120"/>
      <c r="O109" s="120"/>
      <c r="P109" s="120"/>
      <c r="Q109" s="120"/>
      <c r="R109" s="120"/>
      <c r="S109" s="120"/>
      <c r="T109" s="120"/>
      <c r="U109" s="68" t="s">
        <v>560</v>
      </c>
      <c r="V109" s="65">
        <v>485</v>
      </c>
      <c r="W109" s="65" t="s">
        <v>44</v>
      </c>
      <c r="X109" s="65" t="s">
        <v>216</v>
      </c>
      <c r="Y109" s="68" t="s">
        <v>42</v>
      </c>
      <c r="Z109" s="68" t="s">
        <v>44</v>
      </c>
      <c r="AA109" s="115" t="s">
        <v>598</v>
      </c>
      <c r="AB109" s="65" t="s">
        <v>288</v>
      </c>
    </row>
    <row r="110" s="27" customFormat="1" ht="166" customHeight="1" spans="1:28">
      <c r="A110" s="60">
        <v>103</v>
      </c>
      <c r="B110" s="63" t="s">
        <v>599</v>
      </c>
      <c r="C110" s="65" t="s">
        <v>600</v>
      </c>
      <c r="D110" s="63" t="s">
        <v>35</v>
      </c>
      <c r="E110" s="65" t="s">
        <v>564</v>
      </c>
      <c r="F110" s="65" t="s">
        <v>565</v>
      </c>
      <c r="G110" s="65" t="s">
        <v>38</v>
      </c>
      <c r="H110" s="65" t="s">
        <v>601</v>
      </c>
      <c r="I110" s="67" t="s">
        <v>602</v>
      </c>
      <c r="J110" s="86">
        <f t="shared" si="12"/>
        <v>818.9</v>
      </c>
      <c r="K110" s="86">
        <f t="shared" si="13"/>
        <v>818.9</v>
      </c>
      <c r="L110" s="65">
        <v>818.9</v>
      </c>
      <c r="M110" s="120"/>
      <c r="N110" s="120"/>
      <c r="O110" s="120"/>
      <c r="P110" s="120"/>
      <c r="Q110" s="120"/>
      <c r="R110" s="120"/>
      <c r="S110" s="120"/>
      <c r="T110" s="120"/>
      <c r="U110" s="68" t="s">
        <v>560</v>
      </c>
      <c r="V110" s="65">
        <v>1260</v>
      </c>
      <c r="W110" s="65" t="s">
        <v>44</v>
      </c>
      <c r="X110" s="65" t="s">
        <v>216</v>
      </c>
      <c r="Y110" s="68" t="s">
        <v>42</v>
      </c>
      <c r="Z110" s="68" t="s">
        <v>44</v>
      </c>
      <c r="AA110" s="115" t="s">
        <v>603</v>
      </c>
      <c r="AB110" s="65" t="s">
        <v>288</v>
      </c>
    </row>
    <row r="111" s="27" customFormat="1" ht="161" customHeight="1" spans="1:28">
      <c r="A111" s="63">
        <v>104</v>
      </c>
      <c r="B111" s="63" t="s">
        <v>604</v>
      </c>
      <c r="C111" s="65" t="s">
        <v>605</v>
      </c>
      <c r="D111" s="63" t="s">
        <v>35</v>
      </c>
      <c r="E111" s="65" t="s">
        <v>564</v>
      </c>
      <c r="F111" s="65" t="s">
        <v>565</v>
      </c>
      <c r="G111" s="65" t="s">
        <v>38</v>
      </c>
      <c r="H111" s="65" t="s">
        <v>606</v>
      </c>
      <c r="I111" s="67" t="s">
        <v>607</v>
      </c>
      <c r="J111" s="86">
        <f t="shared" si="12"/>
        <v>739.6</v>
      </c>
      <c r="K111" s="86">
        <f t="shared" si="13"/>
        <v>739.6</v>
      </c>
      <c r="L111" s="65">
        <v>739.6</v>
      </c>
      <c r="M111" s="120"/>
      <c r="N111" s="120"/>
      <c r="O111" s="120"/>
      <c r="P111" s="120"/>
      <c r="Q111" s="120"/>
      <c r="R111" s="120"/>
      <c r="S111" s="120"/>
      <c r="T111" s="120"/>
      <c r="U111" s="68" t="s">
        <v>560</v>
      </c>
      <c r="V111" s="65">
        <v>650</v>
      </c>
      <c r="W111" s="65" t="s">
        <v>44</v>
      </c>
      <c r="X111" s="65" t="s">
        <v>216</v>
      </c>
      <c r="Y111" s="68" t="s">
        <v>42</v>
      </c>
      <c r="Z111" s="68" t="s">
        <v>44</v>
      </c>
      <c r="AA111" s="115" t="s">
        <v>608</v>
      </c>
      <c r="AB111" s="65" t="s">
        <v>288</v>
      </c>
    </row>
    <row r="112" s="8" customFormat="1" ht="156" customHeight="1" spans="1:28">
      <c r="A112" s="60">
        <v>105</v>
      </c>
      <c r="B112" s="64" t="s">
        <v>609</v>
      </c>
      <c r="C112" s="68" t="s">
        <v>610</v>
      </c>
      <c r="D112" s="63" t="s">
        <v>35</v>
      </c>
      <c r="E112" s="65" t="s">
        <v>564</v>
      </c>
      <c r="F112" s="68" t="s">
        <v>565</v>
      </c>
      <c r="G112" s="68" t="s">
        <v>38</v>
      </c>
      <c r="H112" s="68" t="s">
        <v>611</v>
      </c>
      <c r="I112" s="68" t="s">
        <v>612</v>
      </c>
      <c r="J112" s="86">
        <f t="shared" si="12"/>
        <v>924.3</v>
      </c>
      <c r="K112" s="86">
        <f t="shared" si="13"/>
        <v>924.3</v>
      </c>
      <c r="L112" s="68">
        <v>924.3</v>
      </c>
      <c r="M112" s="68"/>
      <c r="N112" s="68"/>
      <c r="O112" s="68"/>
      <c r="P112" s="68"/>
      <c r="Q112" s="68"/>
      <c r="R112" s="68"/>
      <c r="S112" s="68"/>
      <c r="T112" s="68"/>
      <c r="U112" s="68" t="s">
        <v>560</v>
      </c>
      <c r="V112" s="68">
        <v>3322</v>
      </c>
      <c r="W112" s="65" t="s">
        <v>44</v>
      </c>
      <c r="X112" s="68"/>
      <c r="Y112" s="68" t="s">
        <v>42</v>
      </c>
      <c r="Z112" s="68" t="s">
        <v>44</v>
      </c>
      <c r="AA112" s="115" t="s">
        <v>613</v>
      </c>
      <c r="AB112" s="65" t="s">
        <v>195</v>
      </c>
    </row>
    <row r="113" s="8" customFormat="1" ht="155" customHeight="1" spans="1:28">
      <c r="A113" s="63">
        <v>106</v>
      </c>
      <c r="B113" s="63" t="s">
        <v>614</v>
      </c>
      <c r="C113" s="75" t="s">
        <v>615</v>
      </c>
      <c r="D113" s="63" t="s">
        <v>35</v>
      </c>
      <c r="E113" s="65" t="s">
        <v>564</v>
      </c>
      <c r="F113" s="75" t="s">
        <v>565</v>
      </c>
      <c r="G113" s="75" t="s">
        <v>38</v>
      </c>
      <c r="H113" s="75" t="s">
        <v>616</v>
      </c>
      <c r="I113" s="95" t="s">
        <v>617</v>
      </c>
      <c r="J113" s="86">
        <f t="shared" si="12"/>
        <v>1497.5</v>
      </c>
      <c r="K113" s="86">
        <f t="shared" si="13"/>
        <v>1457.5</v>
      </c>
      <c r="L113" s="96">
        <v>1457.5</v>
      </c>
      <c r="M113" s="96"/>
      <c r="N113" s="96"/>
      <c r="O113" s="96"/>
      <c r="P113" s="96"/>
      <c r="Q113" s="96"/>
      <c r="R113" s="96"/>
      <c r="S113" s="96">
        <v>40</v>
      </c>
      <c r="T113" s="96"/>
      <c r="U113" s="68" t="s">
        <v>560</v>
      </c>
      <c r="V113" s="107">
        <v>1750</v>
      </c>
      <c r="W113" s="65" t="s">
        <v>44</v>
      </c>
      <c r="X113" s="107"/>
      <c r="Y113" s="105" t="s">
        <v>42</v>
      </c>
      <c r="Z113" s="105" t="s">
        <v>42</v>
      </c>
      <c r="AA113" s="68" t="s">
        <v>618</v>
      </c>
      <c r="AB113" s="65" t="s">
        <v>179</v>
      </c>
    </row>
    <row r="114" s="8" customFormat="1" ht="144" customHeight="1" spans="1:28">
      <c r="A114" s="60">
        <v>107</v>
      </c>
      <c r="B114" s="64" t="s">
        <v>619</v>
      </c>
      <c r="C114" s="68" t="s">
        <v>620</v>
      </c>
      <c r="D114" s="63" t="s">
        <v>35</v>
      </c>
      <c r="E114" s="65" t="s">
        <v>564</v>
      </c>
      <c r="F114" s="68" t="s">
        <v>565</v>
      </c>
      <c r="G114" s="68" t="s">
        <v>38</v>
      </c>
      <c r="H114" s="68" t="s">
        <v>621</v>
      </c>
      <c r="I114" s="68" t="s">
        <v>622</v>
      </c>
      <c r="J114" s="86">
        <f t="shared" si="12"/>
        <v>666</v>
      </c>
      <c r="K114" s="86">
        <f t="shared" si="13"/>
        <v>666</v>
      </c>
      <c r="L114" s="68">
        <v>666</v>
      </c>
      <c r="M114" s="68"/>
      <c r="N114" s="68"/>
      <c r="O114" s="68"/>
      <c r="P114" s="68"/>
      <c r="Q114" s="68"/>
      <c r="R114" s="68"/>
      <c r="S114" s="68"/>
      <c r="T114" s="68"/>
      <c r="U114" s="68" t="s">
        <v>560</v>
      </c>
      <c r="V114" s="68">
        <v>494</v>
      </c>
      <c r="W114" s="65" t="s">
        <v>44</v>
      </c>
      <c r="X114" s="68"/>
      <c r="Y114" s="65" t="s">
        <v>42</v>
      </c>
      <c r="Z114" s="65" t="s">
        <v>44</v>
      </c>
      <c r="AA114" s="115" t="s">
        <v>623</v>
      </c>
      <c r="AB114" s="65" t="s">
        <v>489</v>
      </c>
    </row>
    <row r="115" s="8" customFormat="1" ht="136" customHeight="1" spans="1:28">
      <c r="A115" s="63">
        <v>108</v>
      </c>
      <c r="B115" s="64" t="s">
        <v>624</v>
      </c>
      <c r="C115" s="68" t="s">
        <v>625</v>
      </c>
      <c r="D115" s="63" t="s">
        <v>35</v>
      </c>
      <c r="E115" s="65" t="s">
        <v>564</v>
      </c>
      <c r="F115" s="68" t="s">
        <v>565</v>
      </c>
      <c r="G115" s="68" t="s">
        <v>38</v>
      </c>
      <c r="H115" s="68" t="s">
        <v>626</v>
      </c>
      <c r="I115" s="68" t="s">
        <v>627</v>
      </c>
      <c r="J115" s="86">
        <f t="shared" si="12"/>
        <v>549</v>
      </c>
      <c r="K115" s="86">
        <f t="shared" si="13"/>
        <v>549</v>
      </c>
      <c r="L115" s="68">
        <v>549</v>
      </c>
      <c r="M115" s="68"/>
      <c r="N115" s="68"/>
      <c r="O115" s="68"/>
      <c r="P115" s="68"/>
      <c r="Q115" s="68"/>
      <c r="R115" s="68"/>
      <c r="S115" s="68"/>
      <c r="T115" s="68"/>
      <c r="U115" s="68" t="s">
        <v>560</v>
      </c>
      <c r="V115" s="68">
        <v>531</v>
      </c>
      <c r="W115" s="65" t="s">
        <v>44</v>
      </c>
      <c r="X115" s="68"/>
      <c r="Y115" s="65" t="s">
        <v>42</v>
      </c>
      <c r="Z115" s="65" t="s">
        <v>44</v>
      </c>
      <c r="AA115" s="115" t="s">
        <v>628</v>
      </c>
      <c r="AB115" s="65" t="s">
        <v>489</v>
      </c>
    </row>
    <row r="116" s="8" customFormat="1" ht="125" customHeight="1" spans="1:28">
      <c r="A116" s="60">
        <v>109</v>
      </c>
      <c r="B116" s="64" t="s">
        <v>629</v>
      </c>
      <c r="C116" s="68" t="s">
        <v>630</v>
      </c>
      <c r="D116" s="63" t="s">
        <v>35</v>
      </c>
      <c r="E116" s="65" t="s">
        <v>564</v>
      </c>
      <c r="F116" s="68" t="s">
        <v>565</v>
      </c>
      <c r="G116" s="68" t="s">
        <v>38</v>
      </c>
      <c r="H116" s="68" t="s">
        <v>631</v>
      </c>
      <c r="I116" s="68" t="s">
        <v>632</v>
      </c>
      <c r="J116" s="86">
        <f t="shared" si="12"/>
        <v>517.5</v>
      </c>
      <c r="K116" s="86">
        <f t="shared" si="13"/>
        <v>517.5</v>
      </c>
      <c r="L116" s="68">
        <v>517.5</v>
      </c>
      <c r="M116" s="68"/>
      <c r="N116" s="68"/>
      <c r="O116" s="68"/>
      <c r="P116" s="68"/>
      <c r="Q116" s="68"/>
      <c r="R116" s="68"/>
      <c r="S116" s="68"/>
      <c r="T116" s="68"/>
      <c r="U116" s="68" t="s">
        <v>560</v>
      </c>
      <c r="V116" s="68">
        <v>286</v>
      </c>
      <c r="W116" s="65" t="s">
        <v>44</v>
      </c>
      <c r="X116" s="68"/>
      <c r="Y116" s="65" t="s">
        <v>42</v>
      </c>
      <c r="Z116" s="65" t="s">
        <v>44</v>
      </c>
      <c r="AA116" s="115" t="s">
        <v>633</v>
      </c>
      <c r="AB116" s="65" t="s">
        <v>489</v>
      </c>
    </row>
    <row r="117" s="8" customFormat="1" ht="126" customHeight="1" spans="1:28">
      <c r="A117" s="63">
        <v>110</v>
      </c>
      <c r="B117" s="64" t="s">
        <v>634</v>
      </c>
      <c r="C117" s="68" t="s">
        <v>635</v>
      </c>
      <c r="D117" s="63" t="s">
        <v>35</v>
      </c>
      <c r="E117" s="65" t="s">
        <v>564</v>
      </c>
      <c r="F117" s="68" t="s">
        <v>565</v>
      </c>
      <c r="G117" s="68" t="s">
        <v>38</v>
      </c>
      <c r="H117" s="68" t="s">
        <v>636</v>
      </c>
      <c r="I117" s="68" t="s">
        <v>637</v>
      </c>
      <c r="J117" s="86">
        <f t="shared" si="12"/>
        <v>247.5</v>
      </c>
      <c r="K117" s="86">
        <f t="shared" si="13"/>
        <v>247.5</v>
      </c>
      <c r="L117" s="68">
        <v>247.5</v>
      </c>
      <c r="M117" s="68"/>
      <c r="N117" s="68"/>
      <c r="O117" s="68"/>
      <c r="P117" s="68"/>
      <c r="Q117" s="68"/>
      <c r="R117" s="68"/>
      <c r="S117" s="68"/>
      <c r="T117" s="68"/>
      <c r="U117" s="68" t="s">
        <v>560</v>
      </c>
      <c r="V117" s="68">
        <v>354</v>
      </c>
      <c r="W117" s="65" t="s">
        <v>44</v>
      </c>
      <c r="X117" s="68"/>
      <c r="Y117" s="65" t="s">
        <v>42</v>
      </c>
      <c r="Z117" s="65" t="s">
        <v>44</v>
      </c>
      <c r="AA117" s="115" t="s">
        <v>638</v>
      </c>
      <c r="AB117" s="65" t="s">
        <v>489</v>
      </c>
    </row>
    <row r="118" s="8" customFormat="1" ht="110" customHeight="1" spans="1:28">
      <c r="A118" s="60">
        <v>111</v>
      </c>
      <c r="B118" s="63" t="s">
        <v>639</v>
      </c>
      <c r="C118" s="68" t="s">
        <v>640</v>
      </c>
      <c r="D118" s="63" t="s">
        <v>35</v>
      </c>
      <c r="E118" s="65" t="s">
        <v>564</v>
      </c>
      <c r="F118" s="68" t="s">
        <v>565</v>
      </c>
      <c r="G118" s="68" t="s">
        <v>38</v>
      </c>
      <c r="H118" s="68" t="s">
        <v>641</v>
      </c>
      <c r="I118" s="68" t="s">
        <v>642</v>
      </c>
      <c r="J118" s="86">
        <f t="shared" si="12"/>
        <v>9.5</v>
      </c>
      <c r="K118" s="86">
        <f t="shared" si="13"/>
        <v>9.5</v>
      </c>
      <c r="L118" s="68">
        <v>9.5</v>
      </c>
      <c r="M118" s="68"/>
      <c r="N118" s="68"/>
      <c r="O118" s="68"/>
      <c r="P118" s="68"/>
      <c r="Q118" s="68"/>
      <c r="R118" s="68"/>
      <c r="S118" s="68"/>
      <c r="T118" s="68"/>
      <c r="U118" s="68" t="s">
        <v>560</v>
      </c>
      <c r="V118" s="68">
        <v>2630</v>
      </c>
      <c r="W118" s="65" t="s">
        <v>44</v>
      </c>
      <c r="X118" s="68"/>
      <c r="Y118" s="65" t="s">
        <v>42</v>
      </c>
      <c r="Z118" s="65" t="s">
        <v>44</v>
      </c>
      <c r="AA118" s="68" t="s">
        <v>643</v>
      </c>
      <c r="AB118" s="65" t="s">
        <v>489</v>
      </c>
    </row>
    <row r="119" s="28" customFormat="1" ht="227" customHeight="1" spans="1:28">
      <c r="A119" s="63">
        <v>112</v>
      </c>
      <c r="B119" s="64" t="s">
        <v>644</v>
      </c>
      <c r="C119" s="65" t="s">
        <v>645</v>
      </c>
      <c r="D119" s="63" t="s">
        <v>35</v>
      </c>
      <c r="E119" s="65" t="s">
        <v>564</v>
      </c>
      <c r="F119" s="65" t="s">
        <v>565</v>
      </c>
      <c r="G119" s="65" t="s">
        <v>38</v>
      </c>
      <c r="H119" s="65" t="s">
        <v>646</v>
      </c>
      <c r="I119" s="121" t="s">
        <v>647</v>
      </c>
      <c r="J119" s="86">
        <f t="shared" si="12"/>
        <v>999.7</v>
      </c>
      <c r="K119" s="86">
        <f t="shared" si="13"/>
        <v>999.7</v>
      </c>
      <c r="L119" s="65">
        <v>999.7</v>
      </c>
      <c r="M119" s="121"/>
      <c r="N119" s="121"/>
      <c r="O119" s="121"/>
      <c r="P119" s="121"/>
      <c r="Q119" s="121"/>
      <c r="R119" s="121"/>
      <c r="S119" s="121"/>
      <c r="T119" s="121"/>
      <c r="U119" s="68" t="s">
        <v>560</v>
      </c>
      <c r="V119" s="122">
        <v>3542</v>
      </c>
      <c r="W119" s="65" t="s">
        <v>44</v>
      </c>
      <c r="X119" s="122"/>
      <c r="Y119" s="65" t="s">
        <v>42</v>
      </c>
      <c r="Z119" s="65" t="s">
        <v>44</v>
      </c>
      <c r="AA119" s="121" t="s">
        <v>648</v>
      </c>
      <c r="AB119" s="122" t="s">
        <v>185</v>
      </c>
    </row>
    <row r="120" s="16" customFormat="1" ht="162" customHeight="1" spans="1:28">
      <c r="A120" s="60">
        <v>113</v>
      </c>
      <c r="B120" s="64" t="s">
        <v>649</v>
      </c>
      <c r="C120" s="65" t="s">
        <v>650</v>
      </c>
      <c r="D120" s="63" t="s">
        <v>35</v>
      </c>
      <c r="E120" s="65" t="s">
        <v>564</v>
      </c>
      <c r="F120" s="65" t="s">
        <v>565</v>
      </c>
      <c r="G120" s="65" t="s">
        <v>38</v>
      </c>
      <c r="H120" s="65" t="s">
        <v>651</v>
      </c>
      <c r="I120" s="67" t="s">
        <v>652</v>
      </c>
      <c r="J120" s="86">
        <f t="shared" si="12"/>
        <v>683.2</v>
      </c>
      <c r="K120" s="86">
        <f t="shared" si="13"/>
        <v>683.2</v>
      </c>
      <c r="L120" s="65">
        <v>683.2</v>
      </c>
      <c r="M120" s="65"/>
      <c r="N120" s="65"/>
      <c r="O120" s="65"/>
      <c r="P120" s="65"/>
      <c r="Q120" s="65"/>
      <c r="R120" s="65"/>
      <c r="S120" s="65"/>
      <c r="T120" s="65"/>
      <c r="U120" s="68" t="s">
        <v>560</v>
      </c>
      <c r="V120" s="65">
        <v>3194</v>
      </c>
      <c r="W120" s="65" t="s">
        <v>44</v>
      </c>
      <c r="X120" s="65"/>
      <c r="Y120" s="65" t="s">
        <v>42</v>
      </c>
      <c r="Z120" s="65" t="s">
        <v>42</v>
      </c>
      <c r="AA120" s="118" t="s">
        <v>653</v>
      </c>
      <c r="AB120" s="65" t="s">
        <v>306</v>
      </c>
    </row>
    <row r="121" s="16" customFormat="1" ht="165" customHeight="1" spans="1:28">
      <c r="A121" s="63">
        <v>114</v>
      </c>
      <c r="B121" s="64" t="s">
        <v>654</v>
      </c>
      <c r="C121" s="65" t="s">
        <v>655</v>
      </c>
      <c r="D121" s="63" t="s">
        <v>35</v>
      </c>
      <c r="E121" s="65" t="s">
        <v>564</v>
      </c>
      <c r="F121" s="65" t="s">
        <v>565</v>
      </c>
      <c r="G121" s="65" t="s">
        <v>38</v>
      </c>
      <c r="H121" s="65" t="s">
        <v>656</v>
      </c>
      <c r="I121" s="67" t="s">
        <v>657</v>
      </c>
      <c r="J121" s="86">
        <f t="shared" si="12"/>
        <v>384</v>
      </c>
      <c r="K121" s="86">
        <f t="shared" si="13"/>
        <v>384</v>
      </c>
      <c r="L121" s="65">
        <v>384</v>
      </c>
      <c r="M121" s="65"/>
      <c r="N121" s="65"/>
      <c r="O121" s="65"/>
      <c r="P121" s="65"/>
      <c r="Q121" s="65"/>
      <c r="R121" s="65"/>
      <c r="S121" s="65"/>
      <c r="T121" s="65"/>
      <c r="U121" s="68" t="s">
        <v>560</v>
      </c>
      <c r="V121" s="65">
        <v>3194</v>
      </c>
      <c r="W121" s="65" t="s">
        <v>44</v>
      </c>
      <c r="X121" s="65"/>
      <c r="Y121" s="65" t="s">
        <v>42</v>
      </c>
      <c r="Z121" s="65" t="s">
        <v>44</v>
      </c>
      <c r="AA121" s="118" t="s">
        <v>658</v>
      </c>
      <c r="AB121" s="65" t="s">
        <v>306</v>
      </c>
    </row>
    <row r="122" s="16" customFormat="1" ht="165" customHeight="1" spans="1:28">
      <c r="A122" s="60">
        <v>115</v>
      </c>
      <c r="B122" s="64" t="s">
        <v>659</v>
      </c>
      <c r="C122" s="65" t="s">
        <v>660</v>
      </c>
      <c r="D122" s="63" t="s">
        <v>35</v>
      </c>
      <c r="E122" s="65" t="s">
        <v>564</v>
      </c>
      <c r="F122" s="65" t="s">
        <v>565</v>
      </c>
      <c r="G122" s="65" t="s">
        <v>38</v>
      </c>
      <c r="H122" s="65" t="s">
        <v>661</v>
      </c>
      <c r="I122" s="67" t="s">
        <v>662</v>
      </c>
      <c r="J122" s="86">
        <f t="shared" si="12"/>
        <v>583.8</v>
      </c>
      <c r="K122" s="86">
        <f t="shared" si="13"/>
        <v>583.8</v>
      </c>
      <c r="L122" s="65">
        <v>583.8</v>
      </c>
      <c r="M122" s="65"/>
      <c r="N122" s="65"/>
      <c r="O122" s="65"/>
      <c r="P122" s="65"/>
      <c r="Q122" s="65"/>
      <c r="R122" s="65"/>
      <c r="S122" s="65"/>
      <c r="T122" s="65"/>
      <c r="U122" s="68" t="s">
        <v>560</v>
      </c>
      <c r="V122" s="65">
        <v>4506</v>
      </c>
      <c r="W122" s="65" t="s">
        <v>44</v>
      </c>
      <c r="X122" s="65"/>
      <c r="Y122" s="65" t="s">
        <v>42</v>
      </c>
      <c r="Z122" s="65" t="s">
        <v>42</v>
      </c>
      <c r="AA122" s="118" t="s">
        <v>663</v>
      </c>
      <c r="AB122" s="65" t="s">
        <v>306</v>
      </c>
    </row>
    <row r="123" s="29" customFormat="1" ht="186" customHeight="1" spans="1:28">
      <c r="A123" s="63">
        <v>116</v>
      </c>
      <c r="B123" s="63" t="s">
        <v>664</v>
      </c>
      <c r="C123" s="65" t="s">
        <v>665</v>
      </c>
      <c r="D123" s="63" t="s">
        <v>35</v>
      </c>
      <c r="E123" s="65" t="s">
        <v>564</v>
      </c>
      <c r="F123" s="65" t="s">
        <v>565</v>
      </c>
      <c r="G123" s="65" t="s">
        <v>38</v>
      </c>
      <c r="H123" s="65" t="s">
        <v>666</v>
      </c>
      <c r="I123" s="67" t="s">
        <v>667</v>
      </c>
      <c r="J123" s="86">
        <f t="shared" si="12"/>
        <v>929.11</v>
      </c>
      <c r="K123" s="86">
        <f t="shared" si="13"/>
        <v>929.11</v>
      </c>
      <c r="L123" s="65">
        <v>929.11</v>
      </c>
      <c r="M123" s="65">
        <v>0</v>
      </c>
      <c r="N123" s="65"/>
      <c r="O123" s="65">
        <v>0</v>
      </c>
      <c r="P123" s="65">
        <v>0</v>
      </c>
      <c r="Q123" s="65"/>
      <c r="R123" s="65"/>
      <c r="S123" s="65">
        <v>0</v>
      </c>
      <c r="T123" s="65">
        <v>0</v>
      </c>
      <c r="U123" s="68" t="s">
        <v>560</v>
      </c>
      <c r="V123" s="65">
        <v>9802</v>
      </c>
      <c r="W123" s="65" t="s">
        <v>44</v>
      </c>
      <c r="X123" s="65"/>
      <c r="Y123" s="65" t="s">
        <v>42</v>
      </c>
      <c r="Z123" s="65" t="s">
        <v>44</v>
      </c>
      <c r="AA123" s="118" t="s">
        <v>668</v>
      </c>
      <c r="AB123" s="65" t="s">
        <v>669</v>
      </c>
    </row>
    <row r="124" s="29" customFormat="1" ht="183" customHeight="1" spans="1:28">
      <c r="A124" s="60">
        <v>117</v>
      </c>
      <c r="B124" s="63" t="s">
        <v>670</v>
      </c>
      <c r="C124" s="65" t="s">
        <v>671</v>
      </c>
      <c r="D124" s="63" t="s">
        <v>35</v>
      </c>
      <c r="E124" s="65" t="s">
        <v>564</v>
      </c>
      <c r="F124" s="65" t="s">
        <v>565</v>
      </c>
      <c r="G124" s="65" t="s">
        <v>38</v>
      </c>
      <c r="H124" s="65" t="s">
        <v>672</v>
      </c>
      <c r="I124" s="67" t="s">
        <v>673</v>
      </c>
      <c r="J124" s="86">
        <f t="shared" si="12"/>
        <v>750.42</v>
      </c>
      <c r="K124" s="86">
        <f t="shared" si="13"/>
        <v>750.42</v>
      </c>
      <c r="L124" s="65">
        <v>750.42</v>
      </c>
      <c r="M124" s="65">
        <v>0</v>
      </c>
      <c r="N124" s="65"/>
      <c r="O124" s="65">
        <v>0</v>
      </c>
      <c r="P124" s="65">
        <v>0</v>
      </c>
      <c r="Q124" s="65"/>
      <c r="R124" s="65"/>
      <c r="S124" s="65">
        <v>0</v>
      </c>
      <c r="T124" s="65">
        <v>0</v>
      </c>
      <c r="U124" s="68" t="s">
        <v>560</v>
      </c>
      <c r="V124" s="65">
        <v>8970</v>
      </c>
      <c r="W124" s="65" t="s">
        <v>44</v>
      </c>
      <c r="X124" s="65"/>
      <c r="Y124" s="65" t="s">
        <v>42</v>
      </c>
      <c r="Z124" s="65" t="s">
        <v>44</v>
      </c>
      <c r="AA124" s="118" t="s">
        <v>674</v>
      </c>
      <c r="AB124" s="65" t="s">
        <v>669</v>
      </c>
    </row>
    <row r="125" s="29" customFormat="1" ht="177" customHeight="1" spans="1:28">
      <c r="A125" s="63">
        <v>118</v>
      </c>
      <c r="B125" s="63" t="s">
        <v>675</v>
      </c>
      <c r="C125" s="65" t="s">
        <v>676</v>
      </c>
      <c r="D125" s="63" t="s">
        <v>35</v>
      </c>
      <c r="E125" s="65" t="s">
        <v>564</v>
      </c>
      <c r="F125" s="65" t="s">
        <v>565</v>
      </c>
      <c r="G125" s="65" t="s">
        <v>38</v>
      </c>
      <c r="H125" s="65" t="s">
        <v>677</v>
      </c>
      <c r="I125" s="67" t="s">
        <v>678</v>
      </c>
      <c r="J125" s="86">
        <f t="shared" si="12"/>
        <v>962</v>
      </c>
      <c r="K125" s="86">
        <f t="shared" si="13"/>
        <v>962</v>
      </c>
      <c r="L125" s="65">
        <v>962</v>
      </c>
      <c r="M125" s="65">
        <v>0</v>
      </c>
      <c r="N125" s="65"/>
      <c r="O125" s="65">
        <v>0</v>
      </c>
      <c r="P125" s="65">
        <v>0</v>
      </c>
      <c r="Q125" s="65"/>
      <c r="R125" s="65"/>
      <c r="S125" s="65">
        <v>0</v>
      </c>
      <c r="T125" s="65">
        <v>0</v>
      </c>
      <c r="U125" s="68" t="s">
        <v>560</v>
      </c>
      <c r="V125" s="65">
        <v>6093</v>
      </c>
      <c r="W125" s="65" t="s">
        <v>44</v>
      </c>
      <c r="X125" s="65"/>
      <c r="Y125" s="65" t="s">
        <v>42</v>
      </c>
      <c r="Z125" s="65" t="s">
        <v>44</v>
      </c>
      <c r="AA125" s="118" t="s">
        <v>679</v>
      </c>
      <c r="AB125" s="65" t="s">
        <v>669</v>
      </c>
    </row>
    <row r="126" s="20" customFormat="1" ht="282" customHeight="1" spans="1:28">
      <c r="A126" s="60">
        <v>119</v>
      </c>
      <c r="B126" s="63" t="s">
        <v>680</v>
      </c>
      <c r="C126" s="65" t="s">
        <v>681</v>
      </c>
      <c r="D126" s="63" t="s">
        <v>35</v>
      </c>
      <c r="E126" s="65" t="s">
        <v>564</v>
      </c>
      <c r="F126" s="65" t="s">
        <v>565</v>
      </c>
      <c r="G126" s="65" t="s">
        <v>38</v>
      </c>
      <c r="H126" s="65" t="s">
        <v>682</v>
      </c>
      <c r="I126" s="67" t="s">
        <v>683</v>
      </c>
      <c r="J126" s="86">
        <f t="shared" si="12"/>
        <v>850</v>
      </c>
      <c r="K126" s="86">
        <f t="shared" si="13"/>
        <v>850</v>
      </c>
      <c r="L126" s="65">
        <v>850</v>
      </c>
      <c r="M126" s="99"/>
      <c r="N126" s="99"/>
      <c r="O126" s="99"/>
      <c r="P126" s="99"/>
      <c r="Q126" s="99"/>
      <c r="R126" s="99"/>
      <c r="S126" s="99"/>
      <c r="T126" s="99"/>
      <c r="U126" s="68" t="s">
        <v>560</v>
      </c>
      <c r="V126" s="65">
        <v>142</v>
      </c>
      <c r="W126" s="65" t="s">
        <v>44</v>
      </c>
      <c r="X126" s="65"/>
      <c r="Y126" s="65" t="s">
        <v>42</v>
      </c>
      <c r="Z126" s="65" t="s">
        <v>44</v>
      </c>
      <c r="AA126" s="118" t="s">
        <v>684</v>
      </c>
      <c r="AB126" s="65" t="s">
        <v>312</v>
      </c>
    </row>
    <row r="127" s="20" customFormat="1" ht="280" customHeight="1" spans="1:28">
      <c r="A127" s="63">
        <v>120</v>
      </c>
      <c r="B127" s="63" t="s">
        <v>685</v>
      </c>
      <c r="C127" s="65" t="s">
        <v>686</v>
      </c>
      <c r="D127" s="63" t="s">
        <v>35</v>
      </c>
      <c r="E127" s="65" t="s">
        <v>564</v>
      </c>
      <c r="F127" s="65" t="s">
        <v>565</v>
      </c>
      <c r="G127" s="65" t="s">
        <v>38</v>
      </c>
      <c r="H127" s="65" t="s">
        <v>530</v>
      </c>
      <c r="I127" s="67" t="s">
        <v>687</v>
      </c>
      <c r="J127" s="86">
        <f t="shared" si="12"/>
        <v>669.8</v>
      </c>
      <c r="K127" s="86">
        <f t="shared" si="13"/>
        <v>669.8</v>
      </c>
      <c r="L127" s="65">
        <v>669.8</v>
      </c>
      <c r="M127" s="99"/>
      <c r="N127" s="99"/>
      <c r="O127" s="99"/>
      <c r="P127" s="99"/>
      <c r="Q127" s="99"/>
      <c r="R127" s="99"/>
      <c r="S127" s="99"/>
      <c r="T127" s="99"/>
      <c r="U127" s="68" t="s">
        <v>560</v>
      </c>
      <c r="V127" s="65">
        <v>105</v>
      </c>
      <c r="W127" s="65" t="s">
        <v>44</v>
      </c>
      <c r="X127" s="65"/>
      <c r="Y127" s="65" t="s">
        <v>42</v>
      </c>
      <c r="Z127" s="65" t="s">
        <v>44</v>
      </c>
      <c r="AA127" s="118" t="s">
        <v>688</v>
      </c>
      <c r="AB127" s="65" t="s">
        <v>312</v>
      </c>
    </row>
    <row r="128" s="20" customFormat="1" ht="280" customHeight="1" spans="1:28">
      <c r="A128" s="60">
        <v>121</v>
      </c>
      <c r="B128" s="63" t="s">
        <v>689</v>
      </c>
      <c r="C128" s="65" t="s">
        <v>690</v>
      </c>
      <c r="D128" s="63" t="s">
        <v>35</v>
      </c>
      <c r="E128" s="65" t="s">
        <v>564</v>
      </c>
      <c r="F128" s="65" t="s">
        <v>565</v>
      </c>
      <c r="G128" s="65" t="s">
        <v>38</v>
      </c>
      <c r="H128" s="65" t="s">
        <v>691</v>
      </c>
      <c r="I128" s="67" t="s">
        <v>692</v>
      </c>
      <c r="J128" s="86">
        <f t="shared" si="12"/>
        <v>1023.4</v>
      </c>
      <c r="K128" s="86">
        <f t="shared" si="13"/>
        <v>1023.4</v>
      </c>
      <c r="L128" s="65">
        <v>1023.4</v>
      </c>
      <c r="M128" s="99"/>
      <c r="N128" s="99"/>
      <c r="O128" s="99"/>
      <c r="P128" s="99"/>
      <c r="Q128" s="99"/>
      <c r="R128" s="99"/>
      <c r="S128" s="99"/>
      <c r="T128" s="99"/>
      <c r="U128" s="68" t="s">
        <v>560</v>
      </c>
      <c r="V128" s="65">
        <v>258</v>
      </c>
      <c r="W128" s="65" t="s">
        <v>44</v>
      </c>
      <c r="X128" s="65"/>
      <c r="Y128" s="65" t="s">
        <v>42</v>
      </c>
      <c r="Z128" s="65" t="s">
        <v>44</v>
      </c>
      <c r="AA128" s="118" t="s">
        <v>693</v>
      </c>
      <c r="AB128" s="65" t="s">
        <v>312</v>
      </c>
    </row>
    <row r="129" s="20" customFormat="1" ht="280" customHeight="1" spans="1:28">
      <c r="A129" s="63">
        <v>122</v>
      </c>
      <c r="B129" s="63" t="s">
        <v>694</v>
      </c>
      <c r="C129" s="65" t="s">
        <v>695</v>
      </c>
      <c r="D129" s="63" t="s">
        <v>35</v>
      </c>
      <c r="E129" s="65" t="s">
        <v>564</v>
      </c>
      <c r="F129" s="65" t="s">
        <v>565</v>
      </c>
      <c r="G129" s="65" t="s">
        <v>38</v>
      </c>
      <c r="H129" s="65" t="s">
        <v>696</v>
      </c>
      <c r="I129" s="67" t="s">
        <v>697</v>
      </c>
      <c r="J129" s="86">
        <f t="shared" si="12"/>
        <v>236.3</v>
      </c>
      <c r="K129" s="86">
        <f t="shared" si="13"/>
        <v>236.3</v>
      </c>
      <c r="L129" s="65">
        <v>236.3</v>
      </c>
      <c r="M129" s="99"/>
      <c r="N129" s="99"/>
      <c r="O129" s="99"/>
      <c r="P129" s="99"/>
      <c r="Q129" s="99"/>
      <c r="R129" s="99"/>
      <c r="S129" s="99"/>
      <c r="T129" s="99"/>
      <c r="U129" s="68" t="s">
        <v>560</v>
      </c>
      <c r="V129" s="65">
        <v>51</v>
      </c>
      <c r="W129" s="65" t="s">
        <v>44</v>
      </c>
      <c r="X129" s="65"/>
      <c r="Y129" s="65" t="s">
        <v>42</v>
      </c>
      <c r="Z129" s="65" t="s">
        <v>44</v>
      </c>
      <c r="AA129" s="118" t="s">
        <v>698</v>
      </c>
      <c r="AB129" s="65" t="s">
        <v>312</v>
      </c>
    </row>
    <row r="130" s="20" customFormat="1" ht="280" customHeight="1" spans="1:28">
      <c r="A130" s="60">
        <v>123</v>
      </c>
      <c r="B130" s="63" t="s">
        <v>699</v>
      </c>
      <c r="C130" s="65" t="s">
        <v>700</v>
      </c>
      <c r="D130" s="63" t="s">
        <v>35</v>
      </c>
      <c r="E130" s="65" t="s">
        <v>564</v>
      </c>
      <c r="F130" s="65" t="s">
        <v>565</v>
      </c>
      <c r="G130" s="65" t="s">
        <v>38</v>
      </c>
      <c r="H130" s="65" t="s">
        <v>701</v>
      </c>
      <c r="I130" s="67" t="s">
        <v>702</v>
      </c>
      <c r="J130" s="86">
        <f t="shared" si="12"/>
        <v>736.95</v>
      </c>
      <c r="K130" s="86">
        <f t="shared" si="13"/>
        <v>736.95</v>
      </c>
      <c r="L130" s="65">
        <v>736.95</v>
      </c>
      <c r="M130" s="99"/>
      <c r="N130" s="99"/>
      <c r="O130" s="99"/>
      <c r="P130" s="99"/>
      <c r="Q130" s="99"/>
      <c r="R130" s="99"/>
      <c r="S130" s="99"/>
      <c r="T130" s="99"/>
      <c r="U130" s="68" t="s">
        <v>560</v>
      </c>
      <c r="V130" s="65">
        <v>112</v>
      </c>
      <c r="W130" s="65" t="s">
        <v>44</v>
      </c>
      <c r="X130" s="65"/>
      <c r="Y130" s="65" t="s">
        <v>42</v>
      </c>
      <c r="Z130" s="65" t="s">
        <v>44</v>
      </c>
      <c r="AA130" s="118" t="s">
        <v>703</v>
      </c>
      <c r="AB130" s="65" t="s">
        <v>312</v>
      </c>
    </row>
    <row r="131" s="16" customFormat="1" ht="369" customHeight="1" spans="1:28">
      <c r="A131" s="63">
        <v>124</v>
      </c>
      <c r="B131" s="64" t="s">
        <v>704</v>
      </c>
      <c r="C131" s="68" t="s">
        <v>705</v>
      </c>
      <c r="D131" s="63" t="s">
        <v>35</v>
      </c>
      <c r="E131" s="65" t="s">
        <v>564</v>
      </c>
      <c r="F131" s="65" t="s">
        <v>565</v>
      </c>
      <c r="G131" s="65" t="s">
        <v>38</v>
      </c>
      <c r="H131" s="67" t="s">
        <v>706</v>
      </c>
      <c r="I131" s="67" t="s">
        <v>707</v>
      </c>
      <c r="J131" s="86">
        <f t="shared" si="12"/>
        <v>962</v>
      </c>
      <c r="K131" s="86">
        <f t="shared" si="13"/>
        <v>962</v>
      </c>
      <c r="L131" s="67">
        <v>962</v>
      </c>
      <c r="M131" s="67"/>
      <c r="N131" s="67"/>
      <c r="O131" s="67"/>
      <c r="P131" s="67"/>
      <c r="Q131" s="67"/>
      <c r="R131" s="67"/>
      <c r="S131" s="67"/>
      <c r="T131" s="67"/>
      <c r="U131" s="68" t="s">
        <v>560</v>
      </c>
      <c r="V131" s="67">
        <v>500</v>
      </c>
      <c r="W131" s="65" t="s">
        <v>44</v>
      </c>
      <c r="X131" s="67"/>
      <c r="Y131" s="65" t="s">
        <v>42</v>
      </c>
      <c r="Z131" s="65" t="s">
        <v>44</v>
      </c>
      <c r="AA131" s="119" t="s">
        <v>708</v>
      </c>
      <c r="AB131" s="109" t="s">
        <v>318</v>
      </c>
    </row>
    <row r="132" s="16" customFormat="1" ht="216" spans="1:28">
      <c r="A132" s="60">
        <v>125</v>
      </c>
      <c r="B132" s="64" t="s">
        <v>709</v>
      </c>
      <c r="C132" s="68" t="s">
        <v>710</v>
      </c>
      <c r="D132" s="63" t="s">
        <v>35</v>
      </c>
      <c r="E132" s="65" t="s">
        <v>564</v>
      </c>
      <c r="F132" s="65" t="s">
        <v>565</v>
      </c>
      <c r="G132" s="65" t="s">
        <v>38</v>
      </c>
      <c r="H132" s="67" t="s">
        <v>711</v>
      </c>
      <c r="I132" s="67" t="s">
        <v>712</v>
      </c>
      <c r="J132" s="86">
        <f t="shared" si="12"/>
        <v>957</v>
      </c>
      <c r="K132" s="86">
        <f t="shared" si="13"/>
        <v>957</v>
      </c>
      <c r="L132" s="67">
        <v>957</v>
      </c>
      <c r="M132" s="67"/>
      <c r="N132" s="67"/>
      <c r="O132" s="67"/>
      <c r="P132" s="67"/>
      <c r="Q132" s="67"/>
      <c r="R132" s="67"/>
      <c r="S132" s="67"/>
      <c r="T132" s="67"/>
      <c r="U132" s="68" t="s">
        <v>560</v>
      </c>
      <c r="V132" s="67">
        <v>600</v>
      </c>
      <c r="W132" s="65" t="s">
        <v>44</v>
      </c>
      <c r="X132" s="67"/>
      <c r="Y132" s="65" t="s">
        <v>42</v>
      </c>
      <c r="Z132" s="65" t="s">
        <v>44</v>
      </c>
      <c r="AA132" s="119" t="s">
        <v>708</v>
      </c>
      <c r="AB132" s="109" t="s">
        <v>318</v>
      </c>
    </row>
    <row r="133" s="16" customFormat="1" ht="216" spans="1:28">
      <c r="A133" s="63">
        <v>126</v>
      </c>
      <c r="B133" s="64" t="s">
        <v>713</v>
      </c>
      <c r="C133" s="68" t="s">
        <v>714</v>
      </c>
      <c r="D133" s="63" t="s">
        <v>35</v>
      </c>
      <c r="E133" s="65" t="s">
        <v>564</v>
      </c>
      <c r="F133" s="65" t="s">
        <v>565</v>
      </c>
      <c r="G133" s="65" t="s">
        <v>38</v>
      </c>
      <c r="H133" s="67" t="s">
        <v>715</v>
      </c>
      <c r="I133" s="67" t="s">
        <v>716</v>
      </c>
      <c r="J133" s="86">
        <f t="shared" si="12"/>
        <v>971</v>
      </c>
      <c r="K133" s="86">
        <f t="shared" si="13"/>
        <v>971</v>
      </c>
      <c r="L133" s="67">
        <v>971</v>
      </c>
      <c r="M133" s="67"/>
      <c r="N133" s="67"/>
      <c r="O133" s="67"/>
      <c r="P133" s="67"/>
      <c r="Q133" s="67"/>
      <c r="R133" s="67"/>
      <c r="S133" s="67"/>
      <c r="T133" s="67"/>
      <c r="U133" s="68" t="s">
        <v>560</v>
      </c>
      <c r="V133" s="67">
        <v>500</v>
      </c>
      <c r="W133" s="65" t="s">
        <v>44</v>
      </c>
      <c r="X133" s="67"/>
      <c r="Y133" s="65" t="s">
        <v>42</v>
      </c>
      <c r="Z133" s="65" t="s">
        <v>44</v>
      </c>
      <c r="AA133" s="119" t="s">
        <v>708</v>
      </c>
      <c r="AB133" s="109" t="s">
        <v>318</v>
      </c>
    </row>
    <row r="134" s="16" customFormat="1" ht="216" spans="1:28">
      <c r="A134" s="60">
        <v>127</v>
      </c>
      <c r="B134" s="64" t="s">
        <v>717</v>
      </c>
      <c r="C134" s="68" t="s">
        <v>718</v>
      </c>
      <c r="D134" s="63" t="s">
        <v>35</v>
      </c>
      <c r="E134" s="65" t="s">
        <v>564</v>
      </c>
      <c r="F134" s="65" t="s">
        <v>565</v>
      </c>
      <c r="G134" s="65" t="s">
        <v>38</v>
      </c>
      <c r="H134" s="67" t="s">
        <v>719</v>
      </c>
      <c r="I134" s="67" t="s">
        <v>720</v>
      </c>
      <c r="J134" s="86">
        <f t="shared" si="12"/>
        <v>875</v>
      </c>
      <c r="K134" s="86">
        <f t="shared" si="13"/>
        <v>875</v>
      </c>
      <c r="L134" s="67">
        <v>875</v>
      </c>
      <c r="M134" s="67"/>
      <c r="N134" s="67"/>
      <c r="O134" s="67"/>
      <c r="P134" s="67"/>
      <c r="Q134" s="67"/>
      <c r="R134" s="67"/>
      <c r="S134" s="67"/>
      <c r="T134" s="67"/>
      <c r="U134" s="68" t="s">
        <v>560</v>
      </c>
      <c r="V134" s="67">
        <v>400</v>
      </c>
      <c r="W134" s="65" t="s">
        <v>44</v>
      </c>
      <c r="X134" s="67"/>
      <c r="Y134" s="65" t="s">
        <v>42</v>
      </c>
      <c r="Z134" s="65" t="s">
        <v>44</v>
      </c>
      <c r="AA134" s="119" t="s">
        <v>708</v>
      </c>
      <c r="AB134" s="109" t="s">
        <v>318</v>
      </c>
    </row>
    <row r="135" s="16" customFormat="1" ht="216" spans="1:28">
      <c r="A135" s="63">
        <v>128</v>
      </c>
      <c r="B135" s="64" t="s">
        <v>721</v>
      </c>
      <c r="C135" s="68" t="s">
        <v>722</v>
      </c>
      <c r="D135" s="63" t="s">
        <v>35</v>
      </c>
      <c r="E135" s="65" t="s">
        <v>564</v>
      </c>
      <c r="F135" s="65" t="s">
        <v>565</v>
      </c>
      <c r="G135" s="65" t="s">
        <v>38</v>
      </c>
      <c r="H135" s="67" t="s">
        <v>723</v>
      </c>
      <c r="I135" s="67" t="s">
        <v>724</v>
      </c>
      <c r="J135" s="86">
        <f t="shared" si="12"/>
        <v>882</v>
      </c>
      <c r="K135" s="86">
        <f t="shared" si="13"/>
        <v>882</v>
      </c>
      <c r="L135" s="67">
        <v>882</v>
      </c>
      <c r="M135" s="67"/>
      <c r="N135" s="67"/>
      <c r="O135" s="67"/>
      <c r="P135" s="67"/>
      <c r="Q135" s="67"/>
      <c r="R135" s="67"/>
      <c r="S135" s="67"/>
      <c r="T135" s="67"/>
      <c r="U135" s="68" t="s">
        <v>560</v>
      </c>
      <c r="V135" s="67">
        <v>500</v>
      </c>
      <c r="W135" s="65" t="s">
        <v>44</v>
      </c>
      <c r="X135" s="67"/>
      <c r="Y135" s="65" t="s">
        <v>42</v>
      </c>
      <c r="Z135" s="65" t="s">
        <v>44</v>
      </c>
      <c r="AA135" s="119" t="s">
        <v>708</v>
      </c>
      <c r="AB135" s="109" t="s">
        <v>318</v>
      </c>
    </row>
    <row r="136" s="14" customFormat="1" ht="330" customHeight="1" spans="1:28">
      <c r="A136" s="60">
        <v>129</v>
      </c>
      <c r="B136" s="63" t="s">
        <v>725</v>
      </c>
      <c r="C136" s="67" t="s">
        <v>726</v>
      </c>
      <c r="D136" s="63" t="s">
        <v>35</v>
      </c>
      <c r="E136" s="65" t="s">
        <v>564</v>
      </c>
      <c r="F136" s="65" t="s">
        <v>565</v>
      </c>
      <c r="G136" s="65" t="s">
        <v>38</v>
      </c>
      <c r="H136" s="65" t="s">
        <v>727</v>
      </c>
      <c r="I136" s="67" t="s">
        <v>728</v>
      </c>
      <c r="J136" s="86">
        <f t="shared" si="12"/>
        <v>792.5</v>
      </c>
      <c r="K136" s="86">
        <f t="shared" si="13"/>
        <v>792.5</v>
      </c>
      <c r="L136" s="86">
        <v>792.5</v>
      </c>
      <c r="M136" s="65"/>
      <c r="N136" s="65"/>
      <c r="O136" s="65"/>
      <c r="P136" s="65"/>
      <c r="Q136" s="65"/>
      <c r="R136" s="65"/>
      <c r="S136" s="86"/>
      <c r="T136" s="86"/>
      <c r="U136" s="68" t="s">
        <v>560</v>
      </c>
      <c r="V136" s="105">
        <v>1230</v>
      </c>
      <c r="W136" s="65" t="s">
        <v>44</v>
      </c>
      <c r="X136" s="105"/>
      <c r="Y136" s="65" t="s">
        <v>42</v>
      </c>
      <c r="Z136" s="65" t="s">
        <v>44</v>
      </c>
      <c r="AA136" s="118" t="s">
        <v>729</v>
      </c>
      <c r="AB136" s="65" t="s">
        <v>730</v>
      </c>
    </row>
    <row r="137" s="22" customFormat="1" ht="150" customHeight="1" spans="1:28">
      <c r="A137" s="63">
        <v>130</v>
      </c>
      <c r="B137" s="64" t="s">
        <v>731</v>
      </c>
      <c r="C137" s="65" t="s">
        <v>732</v>
      </c>
      <c r="D137" s="63" t="s">
        <v>35</v>
      </c>
      <c r="E137" s="65" t="s">
        <v>564</v>
      </c>
      <c r="F137" s="65" t="s">
        <v>565</v>
      </c>
      <c r="G137" s="76"/>
      <c r="H137" s="76" t="s">
        <v>733</v>
      </c>
      <c r="I137" s="67" t="s">
        <v>734</v>
      </c>
      <c r="J137" s="86">
        <f t="shared" si="12"/>
        <v>1721</v>
      </c>
      <c r="K137" s="86">
        <f t="shared" si="13"/>
        <v>1721</v>
      </c>
      <c r="L137" s="76">
        <v>1721</v>
      </c>
      <c r="M137" s="100"/>
      <c r="N137" s="100"/>
      <c r="O137" s="100"/>
      <c r="P137" s="100"/>
      <c r="Q137" s="100"/>
      <c r="R137" s="100"/>
      <c r="S137" s="100"/>
      <c r="T137" s="100"/>
      <c r="U137" s="68" t="s">
        <v>560</v>
      </c>
      <c r="V137" s="100">
        <v>1156</v>
      </c>
      <c r="W137" s="65" t="s">
        <v>44</v>
      </c>
      <c r="X137" s="100"/>
      <c r="Y137" s="65" t="s">
        <v>42</v>
      </c>
      <c r="Z137" s="65" t="s">
        <v>44</v>
      </c>
      <c r="AA137" s="67" t="s">
        <v>735</v>
      </c>
      <c r="AB137" s="65" t="s">
        <v>334</v>
      </c>
    </row>
    <row r="138" s="30" customFormat="1" ht="212" customHeight="1" spans="1:28">
      <c r="A138" s="60">
        <v>131</v>
      </c>
      <c r="B138" s="63" t="s">
        <v>736</v>
      </c>
      <c r="C138" s="65" t="s">
        <v>737</v>
      </c>
      <c r="D138" s="63" t="s">
        <v>35</v>
      </c>
      <c r="E138" s="65" t="s">
        <v>564</v>
      </c>
      <c r="F138" s="65" t="s">
        <v>565</v>
      </c>
      <c r="G138" s="65" t="s">
        <v>38</v>
      </c>
      <c r="H138" s="65" t="s">
        <v>738</v>
      </c>
      <c r="I138" s="67" t="s">
        <v>739</v>
      </c>
      <c r="J138" s="86">
        <f t="shared" si="12"/>
        <v>858</v>
      </c>
      <c r="K138" s="86">
        <f t="shared" si="13"/>
        <v>858</v>
      </c>
      <c r="L138" s="86">
        <v>858</v>
      </c>
      <c r="M138" s="65"/>
      <c r="N138" s="65"/>
      <c r="O138" s="65"/>
      <c r="P138" s="65"/>
      <c r="Q138" s="65"/>
      <c r="R138" s="65"/>
      <c r="S138" s="86"/>
      <c r="T138" s="86"/>
      <c r="U138" s="68" t="s">
        <v>560</v>
      </c>
      <c r="V138" s="105">
        <v>362</v>
      </c>
      <c r="W138" s="65" t="s">
        <v>44</v>
      </c>
      <c r="X138" s="105"/>
      <c r="Y138" s="105" t="s">
        <v>42</v>
      </c>
      <c r="Z138" s="105" t="s">
        <v>44</v>
      </c>
      <c r="AA138" s="67" t="s">
        <v>740</v>
      </c>
      <c r="AB138" s="65" t="s">
        <v>505</v>
      </c>
    </row>
    <row r="139" s="30" customFormat="1" ht="168" customHeight="1" spans="1:28">
      <c r="A139" s="63">
        <v>132</v>
      </c>
      <c r="B139" s="63" t="s">
        <v>741</v>
      </c>
      <c r="C139" s="65" t="s">
        <v>742</v>
      </c>
      <c r="D139" s="63" t="s">
        <v>35</v>
      </c>
      <c r="E139" s="65" t="s">
        <v>564</v>
      </c>
      <c r="F139" s="65" t="s">
        <v>565</v>
      </c>
      <c r="G139" s="65" t="s">
        <v>38</v>
      </c>
      <c r="H139" s="65" t="s">
        <v>743</v>
      </c>
      <c r="I139" s="67" t="s">
        <v>744</v>
      </c>
      <c r="J139" s="86">
        <f t="shared" si="12"/>
        <v>877</v>
      </c>
      <c r="K139" s="86">
        <f t="shared" si="13"/>
        <v>877</v>
      </c>
      <c r="L139" s="86">
        <v>877</v>
      </c>
      <c r="M139" s="65"/>
      <c r="N139" s="65"/>
      <c r="O139" s="65"/>
      <c r="P139" s="65"/>
      <c r="Q139" s="65"/>
      <c r="R139" s="65"/>
      <c r="S139" s="86"/>
      <c r="T139" s="86"/>
      <c r="U139" s="68" t="s">
        <v>560</v>
      </c>
      <c r="V139" s="105">
        <v>362</v>
      </c>
      <c r="W139" s="65" t="s">
        <v>44</v>
      </c>
      <c r="X139" s="105"/>
      <c r="Y139" s="105" t="s">
        <v>42</v>
      </c>
      <c r="Z139" s="105" t="s">
        <v>44</v>
      </c>
      <c r="AA139" s="118" t="s">
        <v>740</v>
      </c>
      <c r="AB139" s="65" t="s">
        <v>505</v>
      </c>
    </row>
    <row r="140" s="30" customFormat="1" ht="172" customHeight="1" spans="1:28">
      <c r="A140" s="60">
        <v>133</v>
      </c>
      <c r="B140" s="64" t="s">
        <v>745</v>
      </c>
      <c r="C140" s="65" t="s">
        <v>746</v>
      </c>
      <c r="D140" s="63" t="s">
        <v>35</v>
      </c>
      <c r="E140" s="65" t="s">
        <v>564</v>
      </c>
      <c r="F140" s="65" t="s">
        <v>565</v>
      </c>
      <c r="G140" s="65" t="s">
        <v>38</v>
      </c>
      <c r="H140" s="65" t="s">
        <v>747</v>
      </c>
      <c r="I140" s="67" t="s">
        <v>748</v>
      </c>
      <c r="J140" s="86">
        <f t="shared" si="12"/>
        <v>997</v>
      </c>
      <c r="K140" s="86">
        <f t="shared" si="13"/>
        <v>997</v>
      </c>
      <c r="L140" s="86">
        <v>997</v>
      </c>
      <c r="M140" s="65"/>
      <c r="N140" s="65"/>
      <c r="O140" s="65"/>
      <c r="P140" s="65"/>
      <c r="Q140" s="65"/>
      <c r="R140" s="65"/>
      <c r="S140" s="86"/>
      <c r="T140" s="86"/>
      <c r="U140" s="68" t="s">
        <v>560</v>
      </c>
      <c r="V140" s="105">
        <v>362</v>
      </c>
      <c r="W140" s="65" t="s">
        <v>44</v>
      </c>
      <c r="X140" s="105"/>
      <c r="Y140" s="105" t="s">
        <v>42</v>
      </c>
      <c r="Z140" s="105" t="s">
        <v>44</v>
      </c>
      <c r="AA140" s="118" t="s">
        <v>749</v>
      </c>
      <c r="AB140" s="65" t="s">
        <v>505</v>
      </c>
    </row>
    <row r="141" s="30" customFormat="1" ht="168" customHeight="1" spans="1:28">
      <c r="A141" s="63">
        <v>134</v>
      </c>
      <c r="B141" s="64" t="s">
        <v>750</v>
      </c>
      <c r="C141" s="65" t="s">
        <v>751</v>
      </c>
      <c r="D141" s="63" t="s">
        <v>35</v>
      </c>
      <c r="E141" s="65" t="s">
        <v>564</v>
      </c>
      <c r="F141" s="65" t="s">
        <v>565</v>
      </c>
      <c r="G141" s="65" t="s">
        <v>38</v>
      </c>
      <c r="H141" s="65" t="s">
        <v>752</v>
      </c>
      <c r="I141" s="67" t="s">
        <v>753</v>
      </c>
      <c r="J141" s="86">
        <f t="shared" si="12"/>
        <v>990</v>
      </c>
      <c r="K141" s="86">
        <f t="shared" si="13"/>
        <v>990</v>
      </c>
      <c r="L141" s="86">
        <v>990</v>
      </c>
      <c r="M141" s="65"/>
      <c r="N141" s="65"/>
      <c r="O141" s="65"/>
      <c r="P141" s="65"/>
      <c r="Q141" s="65"/>
      <c r="R141" s="65"/>
      <c r="S141" s="86"/>
      <c r="T141" s="86"/>
      <c r="U141" s="68" t="s">
        <v>560</v>
      </c>
      <c r="V141" s="105">
        <v>362</v>
      </c>
      <c r="W141" s="65" t="s">
        <v>44</v>
      </c>
      <c r="X141" s="105"/>
      <c r="Y141" s="105" t="s">
        <v>42</v>
      </c>
      <c r="Z141" s="105" t="s">
        <v>44</v>
      </c>
      <c r="AA141" s="118" t="s">
        <v>740</v>
      </c>
      <c r="AB141" s="65" t="s">
        <v>505</v>
      </c>
    </row>
    <row r="142" s="30" customFormat="1" ht="177" customHeight="1" spans="1:28">
      <c r="A142" s="60">
        <v>135</v>
      </c>
      <c r="B142" s="63" t="s">
        <v>754</v>
      </c>
      <c r="C142" s="65" t="s">
        <v>755</v>
      </c>
      <c r="D142" s="63" t="s">
        <v>35</v>
      </c>
      <c r="E142" s="65" t="s">
        <v>564</v>
      </c>
      <c r="F142" s="65" t="s">
        <v>565</v>
      </c>
      <c r="G142" s="65" t="s">
        <v>38</v>
      </c>
      <c r="H142" s="65" t="s">
        <v>756</v>
      </c>
      <c r="I142" s="67" t="s">
        <v>757</v>
      </c>
      <c r="J142" s="86">
        <f t="shared" si="12"/>
        <v>994</v>
      </c>
      <c r="K142" s="86">
        <f t="shared" si="13"/>
        <v>994</v>
      </c>
      <c r="L142" s="86">
        <v>994</v>
      </c>
      <c r="M142" s="65"/>
      <c r="N142" s="65"/>
      <c r="O142" s="65"/>
      <c r="P142" s="65"/>
      <c r="Q142" s="65"/>
      <c r="R142" s="65"/>
      <c r="S142" s="86"/>
      <c r="T142" s="86"/>
      <c r="U142" s="68" t="s">
        <v>560</v>
      </c>
      <c r="V142" s="105">
        <v>362</v>
      </c>
      <c r="W142" s="65" t="s">
        <v>44</v>
      </c>
      <c r="X142" s="105"/>
      <c r="Y142" s="105" t="s">
        <v>42</v>
      </c>
      <c r="Z142" s="105" t="s">
        <v>44</v>
      </c>
      <c r="AA142" s="118" t="s">
        <v>740</v>
      </c>
      <c r="AB142" s="65" t="s">
        <v>505</v>
      </c>
    </row>
    <row r="143" s="30" customFormat="1" ht="171" customHeight="1" spans="1:28">
      <c r="A143" s="63">
        <v>136</v>
      </c>
      <c r="B143" s="63" t="s">
        <v>758</v>
      </c>
      <c r="C143" s="65" t="s">
        <v>759</v>
      </c>
      <c r="D143" s="63" t="s">
        <v>35</v>
      </c>
      <c r="E143" s="65" t="s">
        <v>564</v>
      </c>
      <c r="F143" s="65" t="s">
        <v>565</v>
      </c>
      <c r="G143" s="65" t="s">
        <v>38</v>
      </c>
      <c r="H143" s="65" t="s">
        <v>760</v>
      </c>
      <c r="I143" s="67" t="s">
        <v>761</v>
      </c>
      <c r="J143" s="86">
        <f t="shared" si="12"/>
        <v>957</v>
      </c>
      <c r="K143" s="86">
        <f t="shared" si="13"/>
        <v>957</v>
      </c>
      <c r="L143" s="86">
        <v>957</v>
      </c>
      <c r="M143" s="65"/>
      <c r="N143" s="65"/>
      <c r="O143" s="65"/>
      <c r="P143" s="65"/>
      <c r="Q143" s="65"/>
      <c r="R143" s="65"/>
      <c r="S143" s="86"/>
      <c r="T143" s="86"/>
      <c r="U143" s="68" t="s">
        <v>560</v>
      </c>
      <c r="V143" s="105">
        <v>362</v>
      </c>
      <c r="W143" s="65" t="s">
        <v>44</v>
      </c>
      <c r="X143" s="105"/>
      <c r="Y143" s="105" t="s">
        <v>42</v>
      </c>
      <c r="Z143" s="105" t="s">
        <v>44</v>
      </c>
      <c r="AA143" s="118" t="s">
        <v>740</v>
      </c>
      <c r="AB143" s="65" t="s">
        <v>505</v>
      </c>
    </row>
    <row r="144" s="30" customFormat="1" ht="170" customHeight="1" spans="1:28">
      <c r="A144" s="60">
        <v>137</v>
      </c>
      <c r="B144" s="63" t="s">
        <v>762</v>
      </c>
      <c r="C144" s="65" t="s">
        <v>763</v>
      </c>
      <c r="D144" s="63" t="s">
        <v>35</v>
      </c>
      <c r="E144" s="65" t="s">
        <v>564</v>
      </c>
      <c r="F144" s="65" t="s">
        <v>565</v>
      </c>
      <c r="G144" s="65" t="s">
        <v>38</v>
      </c>
      <c r="H144" s="65" t="s">
        <v>764</v>
      </c>
      <c r="I144" s="67" t="s">
        <v>765</v>
      </c>
      <c r="J144" s="86">
        <f t="shared" si="12"/>
        <v>928</v>
      </c>
      <c r="K144" s="86">
        <f t="shared" si="13"/>
        <v>928</v>
      </c>
      <c r="L144" s="86">
        <v>928</v>
      </c>
      <c r="M144" s="65"/>
      <c r="N144" s="65"/>
      <c r="O144" s="65"/>
      <c r="P144" s="65"/>
      <c r="Q144" s="65"/>
      <c r="R144" s="65"/>
      <c r="S144" s="86"/>
      <c r="T144" s="86"/>
      <c r="U144" s="68" t="s">
        <v>560</v>
      </c>
      <c r="V144" s="105">
        <v>362</v>
      </c>
      <c r="W144" s="65" t="s">
        <v>44</v>
      </c>
      <c r="X144" s="105"/>
      <c r="Y144" s="105" t="s">
        <v>42</v>
      </c>
      <c r="Z144" s="105" t="s">
        <v>44</v>
      </c>
      <c r="AA144" s="118" t="s">
        <v>740</v>
      </c>
      <c r="AB144" s="65" t="s">
        <v>505</v>
      </c>
    </row>
    <row r="145" s="30" customFormat="1" ht="165" customHeight="1" spans="1:28">
      <c r="A145" s="63">
        <v>138</v>
      </c>
      <c r="B145" s="64" t="s">
        <v>766</v>
      </c>
      <c r="C145" s="65" t="s">
        <v>767</v>
      </c>
      <c r="D145" s="63" t="s">
        <v>35</v>
      </c>
      <c r="E145" s="65" t="s">
        <v>564</v>
      </c>
      <c r="F145" s="65" t="s">
        <v>565</v>
      </c>
      <c r="G145" s="65" t="s">
        <v>38</v>
      </c>
      <c r="H145" s="67" t="s">
        <v>768</v>
      </c>
      <c r="I145" s="67" t="s">
        <v>769</v>
      </c>
      <c r="J145" s="86">
        <f t="shared" si="12"/>
        <v>990</v>
      </c>
      <c r="K145" s="86">
        <f t="shared" si="13"/>
        <v>990</v>
      </c>
      <c r="L145" s="86">
        <v>990</v>
      </c>
      <c r="M145" s="65"/>
      <c r="N145" s="65"/>
      <c r="O145" s="65"/>
      <c r="P145" s="65"/>
      <c r="Q145" s="65"/>
      <c r="R145" s="65"/>
      <c r="S145" s="86"/>
      <c r="T145" s="86"/>
      <c r="U145" s="68" t="s">
        <v>560</v>
      </c>
      <c r="V145" s="105">
        <v>203</v>
      </c>
      <c r="W145" s="65" t="s">
        <v>44</v>
      </c>
      <c r="X145" s="105"/>
      <c r="Y145" s="105" t="s">
        <v>42</v>
      </c>
      <c r="Z145" s="105" t="s">
        <v>44</v>
      </c>
      <c r="AA145" s="118" t="s">
        <v>770</v>
      </c>
      <c r="AB145" s="65" t="s">
        <v>505</v>
      </c>
    </row>
    <row r="146" s="30" customFormat="1" ht="161" customHeight="1" spans="1:28">
      <c r="A146" s="60">
        <v>139</v>
      </c>
      <c r="B146" s="64" t="s">
        <v>771</v>
      </c>
      <c r="C146" s="65" t="s">
        <v>772</v>
      </c>
      <c r="D146" s="63" t="s">
        <v>35</v>
      </c>
      <c r="E146" s="65" t="s">
        <v>564</v>
      </c>
      <c r="F146" s="65" t="s">
        <v>565</v>
      </c>
      <c r="G146" s="65" t="s">
        <v>38</v>
      </c>
      <c r="H146" s="67" t="s">
        <v>773</v>
      </c>
      <c r="I146" s="67" t="s">
        <v>774</v>
      </c>
      <c r="J146" s="86">
        <f t="shared" ref="J146:J168" si="14">K146+S146+T146</f>
        <v>966</v>
      </c>
      <c r="K146" s="86">
        <f t="shared" ref="K146:K170" si="15">L146+M146+N146+O146+P146+Q146+R146</f>
        <v>966</v>
      </c>
      <c r="L146" s="86">
        <v>966</v>
      </c>
      <c r="M146" s="65"/>
      <c r="N146" s="65"/>
      <c r="O146" s="65"/>
      <c r="P146" s="65"/>
      <c r="Q146" s="65"/>
      <c r="R146" s="65"/>
      <c r="S146" s="86"/>
      <c r="T146" s="86"/>
      <c r="U146" s="68" t="s">
        <v>560</v>
      </c>
      <c r="V146" s="105">
        <v>273</v>
      </c>
      <c r="W146" s="65" t="s">
        <v>44</v>
      </c>
      <c r="X146" s="105"/>
      <c r="Y146" s="105" t="s">
        <v>42</v>
      </c>
      <c r="Z146" s="105" t="s">
        <v>44</v>
      </c>
      <c r="AA146" s="118" t="s">
        <v>775</v>
      </c>
      <c r="AB146" s="65" t="s">
        <v>505</v>
      </c>
    </row>
    <row r="147" s="30" customFormat="1" ht="169" customHeight="1" spans="1:28">
      <c r="A147" s="63">
        <v>140</v>
      </c>
      <c r="B147" s="64" t="s">
        <v>776</v>
      </c>
      <c r="C147" s="65" t="s">
        <v>777</v>
      </c>
      <c r="D147" s="63" t="s">
        <v>35</v>
      </c>
      <c r="E147" s="65" t="s">
        <v>564</v>
      </c>
      <c r="F147" s="65" t="s">
        <v>565</v>
      </c>
      <c r="G147" s="65" t="s">
        <v>38</v>
      </c>
      <c r="H147" s="67" t="s">
        <v>778</v>
      </c>
      <c r="I147" s="67" t="s">
        <v>779</v>
      </c>
      <c r="J147" s="86">
        <f t="shared" si="14"/>
        <v>699</v>
      </c>
      <c r="K147" s="86">
        <f t="shared" si="15"/>
        <v>699</v>
      </c>
      <c r="L147" s="86">
        <v>699</v>
      </c>
      <c r="M147" s="65"/>
      <c r="N147" s="65"/>
      <c r="O147" s="65"/>
      <c r="P147" s="65"/>
      <c r="Q147" s="65"/>
      <c r="R147" s="65"/>
      <c r="S147" s="86"/>
      <c r="T147" s="86"/>
      <c r="U147" s="68" t="s">
        <v>560</v>
      </c>
      <c r="V147" s="105">
        <v>273</v>
      </c>
      <c r="W147" s="65" t="s">
        <v>44</v>
      </c>
      <c r="X147" s="105"/>
      <c r="Y147" s="105" t="s">
        <v>42</v>
      </c>
      <c r="Z147" s="105" t="s">
        <v>44</v>
      </c>
      <c r="AA147" s="118" t="s">
        <v>775</v>
      </c>
      <c r="AB147" s="65" t="s">
        <v>505</v>
      </c>
    </row>
    <row r="148" s="16" customFormat="1" ht="226" customHeight="1" spans="1:28">
      <c r="A148" s="60">
        <v>141</v>
      </c>
      <c r="B148" s="64" t="s">
        <v>780</v>
      </c>
      <c r="C148" s="65" t="s">
        <v>781</v>
      </c>
      <c r="D148" s="63" t="s">
        <v>35</v>
      </c>
      <c r="E148" s="65" t="s">
        <v>564</v>
      </c>
      <c r="F148" s="65" t="s">
        <v>565</v>
      </c>
      <c r="G148" s="65" t="s">
        <v>38</v>
      </c>
      <c r="H148" s="65" t="s">
        <v>782</v>
      </c>
      <c r="I148" s="67" t="s">
        <v>783</v>
      </c>
      <c r="J148" s="86">
        <f t="shared" si="14"/>
        <v>1190</v>
      </c>
      <c r="K148" s="86">
        <f t="shared" si="15"/>
        <v>1190</v>
      </c>
      <c r="L148" s="65">
        <v>1190</v>
      </c>
      <c r="M148" s="65"/>
      <c r="N148" s="65"/>
      <c r="O148" s="67"/>
      <c r="P148" s="67"/>
      <c r="Q148" s="67"/>
      <c r="R148" s="67"/>
      <c r="S148" s="67"/>
      <c r="T148" s="67"/>
      <c r="U148" s="68" t="s">
        <v>560</v>
      </c>
      <c r="V148" s="65">
        <v>1190</v>
      </c>
      <c r="W148" s="65" t="s">
        <v>44</v>
      </c>
      <c r="X148" s="65"/>
      <c r="Y148" s="105" t="s">
        <v>42</v>
      </c>
      <c r="Z148" s="105" t="s">
        <v>44</v>
      </c>
      <c r="AA148" s="119" t="s">
        <v>784</v>
      </c>
      <c r="AB148" s="109" t="s">
        <v>785</v>
      </c>
    </row>
    <row r="149" s="14" customFormat="1" ht="192" customHeight="1" spans="1:28">
      <c r="A149" s="63">
        <v>142</v>
      </c>
      <c r="B149" s="64" t="s">
        <v>786</v>
      </c>
      <c r="C149" s="63" t="s">
        <v>787</v>
      </c>
      <c r="D149" s="63" t="s">
        <v>35</v>
      </c>
      <c r="E149" s="65" t="s">
        <v>564</v>
      </c>
      <c r="F149" s="65" t="s">
        <v>565</v>
      </c>
      <c r="G149" s="63" t="s">
        <v>38</v>
      </c>
      <c r="H149" s="63" t="s">
        <v>788</v>
      </c>
      <c r="I149" s="66" t="s">
        <v>789</v>
      </c>
      <c r="J149" s="86">
        <f t="shared" si="14"/>
        <v>1875</v>
      </c>
      <c r="K149" s="86">
        <f t="shared" si="15"/>
        <v>1875</v>
      </c>
      <c r="L149" s="63">
        <v>1875</v>
      </c>
      <c r="M149" s="63"/>
      <c r="N149" s="63"/>
      <c r="O149" s="63"/>
      <c r="P149" s="63"/>
      <c r="Q149" s="63"/>
      <c r="R149" s="63"/>
      <c r="S149" s="63"/>
      <c r="T149" s="63"/>
      <c r="U149" s="68" t="s">
        <v>560</v>
      </c>
      <c r="V149" s="63">
        <v>1320</v>
      </c>
      <c r="W149" s="65" t="s">
        <v>44</v>
      </c>
      <c r="X149" s="63" t="s">
        <v>790</v>
      </c>
      <c r="Y149" s="68" t="s">
        <v>42</v>
      </c>
      <c r="Z149" s="68" t="s">
        <v>44</v>
      </c>
      <c r="AA149" s="118" t="s">
        <v>791</v>
      </c>
      <c r="AB149" s="63" t="s">
        <v>269</v>
      </c>
    </row>
    <row r="150" s="31" customFormat="1" ht="369" customHeight="1" spans="1:28">
      <c r="A150" s="60">
        <v>143</v>
      </c>
      <c r="B150" s="63" t="s">
        <v>792</v>
      </c>
      <c r="C150" s="65" t="s">
        <v>793</v>
      </c>
      <c r="D150" s="63" t="s">
        <v>35</v>
      </c>
      <c r="E150" s="65" t="s">
        <v>564</v>
      </c>
      <c r="F150" s="65" t="s">
        <v>565</v>
      </c>
      <c r="G150" s="68" t="s">
        <v>38</v>
      </c>
      <c r="H150" s="67" t="s">
        <v>794</v>
      </c>
      <c r="I150" s="68" t="s">
        <v>795</v>
      </c>
      <c r="J150" s="86">
        <f t="shared" si="14"/>
        <v>2900</v>
      </c>
      <c r="K150" s="86">
        <f t="shared" si="15"/>
        <v>2900</v>
      </c>
      <c r="L150" s="68">
        <v>2900</v>
      </c>
      <c r="M150" s="68"/>
      <c r="N150" s="68"/>
      <c r="O150" s="68"/>
      <c r="P150" s="68"/>
      <c r="Q150" s="68"/>
      <c r="R150" s="68"/>
      <c r="S150" s="68"/>
      <c r="T150" s="68"/>
      <c r="U150" s="68" t="s">
        <v>560</v>
      </c>
      <c r="V150" s="65">
        <v>4112</v>
      </c>
      <c r="W150" s="65" t="s">
        <v>44</v>
      </c>
      <c r="X150" s="65"/>
      <c r="Y150" s="68" t="s">
        <v>42</v>
      </c>
      <c r="Z150" s="68" t="s">
        <v>44</v>
      </c>
      <c r="AA150" s="110" t="s">
        <v>796</v>
      </c>
      <c r="AB150" s="65" t="s">
        <v>797</v>
      </c>
    </row>
    <row r="151" s="32" customFormat="1" ht="109" customHeight="1" spans="1:28">
      <c r="A151" s="63">
        <v>144</v>
      </c>
      <c r="B151" s="64" t="s">
        <v>798</v>
      </c>
      <c r="C151" s="65" t="s">
        <v>799</v>
      </c>
      <c r="D151" s="63" t="s">
        <v>35</v>
      </c>
      <c r="E151" s="65" t="s">
        <v>564</v>
      </c>
      <c r="F151" s="65" t="s">
        <v>565</v>
      </c>
      <c r="G151" s="65" t="s">
        <v>38</v>
      </c>
      <c r="H151" s="65" t="s">
        <v>800</v>
      </c>
      <c r="I151" s="67" t="s">
        <v>801</v>
      </c>
      <c r="J151" s="86">
        <f t="shared" si="14"/>
        <v>2194.46</v>
      </c>
      <c r="K151" s="86">
        <f t="shared" si="15"/>
        <v>2194.46</v>
      </c>
      <c r="L151" s="86">
        <v>2194.46</v>
      </c>
      <c r="M151" s="86"/>
      <c r="N151" s="86"/>
      <c r="O151" s="86"/>
      <c r="P151" s="86"/>
      <c r="Q151" s="86"/>
      <c r="R151" s="86"/>
      <c r="S151" s="86"/>
      <c r="T151" s="86"/>
      <c r="U151" s="68" t="s">
        <v>560</v>
      </c>
      <c r="V151" s="105">
        <v>4300</v>
      </c>
      <c r="W151" s="65" t="s">
        <v>44</v>
      </c>
      <c r="X151" s="105"/>
      <c r="Y151" s="105" t="s">
        <v>42</v>
      </c>
      <c r="Z151" s="105" t="s">
        <v>44</v>
      </c>
      <c r="AA151" s="86" t="s">
        <v>802</v>
      </c>
      <c r="AB151" s="65" t="s">
        <v>803</v>
      </c>
    </row>
    <row r="152" s="32" customFormat="1" ht="109" customHeight="1" spans="1:28">
      <c r="A152" s="60">
        <v>145</v>
      </c>
      <c r="B152" s="64" t="s">
        <v>804</v>
      </c>
      <c r="C152" s="65" t="s">
        <v>805</v>
      </c>
      <c r="D152" s="63" t="s">
        <v>35</v>
      </c>
      <c r="E152" s="65" t="s">
        <v>564</v>
      </c>
      <c r="F152" s="65" t="s">
        <v>565</v>
      </c>
      <c r="G152" s="65" t="s">
        <v>38</v>
      </c>
      <c r="H152" s="65" t="s">
        <v>806</v>
      </c>
      <c r="I152" s="67" t="s">
        <v>807</v>
      </c>
      <c r="J152" s="86">
        <f t="shared" si="14"/>
        <v>1607.05</v>
      </c>
      <c r="K152" s="86">
        <f t="shared" si="15"/>
        <v>1607.05</v>
      </c>
      <c r="L152" s="86">
        <v>1607.05</v>
      </c>
      <c r="M152" s="86"/>
      <c r="N152" s="86"/>
      <c r="O152" s="86"/>
      <c r="P152" s="86"/>
      <c r="Q152" s="86"/>
      <c r="R152" s="86"/>
      <c r="S152" s="86"/>
      <c r="T152" s="86"/>
      <c r="U152" s="68" t="s">
        <v>560</v>
      </c>
      <c r="V152" s="105">
        <v>3151</v>
      </c>
      <c r="W152" s="65" t="s">
        <v>44</v>
      </c>
      <c r="X152" s="105"/>
      <c r="Y152" s="105" t="s">
        <v>42</v>
      </c>
      <c r="Z152" s="105" t="s">
        <v>44</v>
      </c>
      <c r="AA152" s="86" t="s">
        <v>808</v>
      </c>
      <c r="AB152" s="65" t="s">
        <v>803</v>
      </c>
    </row>
    <row r="153" s="32" customFormat="1" ht="109" customHeight="1" spans="1:28">
      <c r="A153" s="63">
        <v>146</v>
      </c>
      <c r="B153" s="64" t="s">
        <v>809</v>
      </c>
      <c r="C153" s="65" t="s">
        <v>810</v>
      </c>
      <c r="D153" s="63" t="s">
        <v>35</v>
      </c>
      <c r="E153" s="65" t="s">
        <v>564</v>
      </c>
      <c r="F153" s="65" t="s">
        <v>565</v>
      </c>
      <c r="G153" s="65" t="s">
        <v>38</v>
      </c>
      <c r="H153" s="65" t="s">
        <v>811</v>
      </c>
      <c r="I153" s="67" t="s">
        <v>812</v>
      </c>
      <c r="J153" s="86">
        <f t="shared" si="14"/>
        <v>1826.26</v>
      </c>
      <c r="K153" s="86">
        <f t="shared" si="15"/>
        <v>1826.26</v>
      </c>
      <c r="L153" s="86">
        <v>1826.26</v>
      </c>
      <c r="M153" s="86"/>
      <c r="N153" s="86"/>
      <c r="O153" s="65"/>
      <c r="P153" s="65"/>
      <c r="Q153" s="65"/>
      <c r="R153" s="65"/>
      <c r="S153" s="65"/>
      <c r="T153" s="65"/>
      <c r="U153" s="68" t="s">
        <v>560</v>
      </c>
      <c r="V153" s="105">
        <v>3581</v>
      </c>
      <c r="W153" s="65" t="s">
        <v>44</v>
      </c>
      <c r="X153" s="105"/>
      <c r="Y153" s="105" t="s">
        <v>42</v>
      </c>
      <c r="Z153" s="105" t="s">
        <v>44</v>
      </c>
      <c r="AA153" s="86" t="s">
        <v>813</v>
      </c>
      <c r="AB153" s="65" t="s">
        <v>803</v>
      </c>
    </row>
    <row r="154" s="32" customFormat="1" ht="109" customHeight="1" spans="1:28">
      <c r="A154" s="60">
        <v>147</v>
      </c>
      <c r="B154" s="64" t="s">
        <v>814</v>
      </c>
      <c r="C154" s="65" t="s">
        <v>815</v>
      </c>
      <c r="D154" s="63" t="s">
        <v>35</v>
      </c>
      <c r="E154" s="65" t="s">
        <v>564</v>
      </c>
      <c r="F154" s="65" t="s">
        <v>565</v>
      </c>
      <c r="G154" s="65" t="s">
        <v>38</v>
      </c>
      <c r="H154" s="65" t="s">
        <v>816</v>
      </c>
      <c r="I154" s="67" t="s">
        <v>817</v>
      </c>
      <c r="J154" s="86">
        <f t="shared" si="14"/>
        <v>2035.25</v>
      </c>
      <c r="K154" s="86">
        <f t="shared" si="15"/>
        <v>2035.25</v>
      </c>
      <c r="L154" s="86">
        <v>2035.25</v>
      </c>
      <c r="M154" s="86"/>
      <c r="N154" s="86"/>
      <c r="O154" s="65"/>
      <c r="P154" s="65"/>
      <c r="Q154" s="65"/>
      <c r="R154" s="65"/>
      <c r="S154" s="65"/>
      <c r="T154" s="65"/>
      <c r="U154" s="68" t="s">
        <v>560</v>
      </c>
      <c r="V154" s="105">
        <v>3991</v>
      </c>
      <c r="W154" s="65" t="s">
        <v>44</v>
      </c>
      <c r="X154" s="105"/>
      <c r="Y154" s="105" t="s">
        <v>42</v>
      </c>
      <c r="Z154" s="105" t="s">
        <v>44</v>
      </c>
      <c r="AA154" s="86" t="s">
        <v>818</v>
      </c>
      <c r="AB154" s="65" t="s">
        <v>803</v>
      </c>
    </row>
    <row r="155" s="32" customFormat="1" ht="109" customHeight="1" spans="1:28">
      <c r="A155" s="63">
        <v>148</v>
      </c>
      <c r="B155" s="64" t="s">
        <v>819</v>
      </c>
      <c r="C155" s="65" t="s">
        <v>820</v>
      </c>
      <c r="D155" s="63" t="s">
        <v>35</v>
      </c>
      <c r="E155" s="65" t="s">
        <v>564</v>
      </c>
      <c r="F155" s="65" t="s">
        <v>565</v>
      </c>
      <c r="G155" s="65" t="s">
        <v>38</v>
      </c>
      <c r="H155" s="65" t="s">
        <v>821</v>
      </c>
      <c r="I155" s="67" t="s">
        <v>822</v>
      </c>
      <c r="J155" s="86">
        <f t="shared" si="14"/>
        <v>1462.38</v>
      </c>
      <c r="K155" s="86">
        <f t="shared" si="15"/>
        <v>1462.38</v>
      </c>
      <c r="L155" s="86">
        <v>1462.38</v>
      </c>
      <c r="M155" s="86"/>
      <c r="N155" s="86"/>
      <c r="O155" s="86"/>
      <c r="P155" s="86"/>
      <c r="Q155" s="86"/>
      <c r="R155" s="86"/>
      <c r="S155" s="86"/>
      <c r="T155" s="86"/>
      <c r="U155" s="68" t="s">
        <v>560</v>
      </c>
      <c r="V155" s="105">
        <v>2732</v>
      </c>
      <c r="W155" s="65" t="s">
        <v>44</v>
      </c>
      <c r="X155" s="105"/>
      <c r="Y155" s="105" t="s">
        <v>42</v>
      </c>
      <c r="Z155" s="105" t="s">
        <v>44</v>
      </c>
      <c r="AA155" s="86" t="s">
        <v>823</v>
      </c>
      <c r="AB155" s="65" t="s">
        <v>803</v>
      </c>
    </row>
    <row r="156" s="32" customFormat="1" ht="109" customHeight="1" spans="1:28">
      <c r="A156" s="60">
        <v>149</v>
      </c>
      <c r="B156" s="64" t="s">
        <v>824</v>
      </c>
      <c r="C156" s="65" t="s">
        <v>825</v>
      </c>
      <c r="D156" s="63" t="s">
        <v>35</v>
      </c>
      <c r="E156" s="65" t="s">
        <v>564</v>
      </c>
      <c r="F156" s="65" t="s">
        <v>565</v>
      </c>
      <c r="G156" s="65" t="s">
        <v>38</v>
      </c>
      <c r="H156" s="65" t="s">
        <v>826</v>
      </c>
      <c r="I156" s="67" t="s">
        <v>827</v>
      </c>
      <c r="J156" s="86">
        <f t="shared" si="14"/>
        <v>986.46</v>
      </c>
      <c r="K156" s="86">
        <f t="shared" si="15"/>
        <v>986.46</v>
      </c>
      <c r="L156" s="86">
        <v>986.46</v>
      </c>
      <c r="M156" s="86"/>
      <c r="N156" s="86"/>
      <c r="O156" s="86"/>
      <c r="P156" s="86"/>
      <c r="Q156" s="86"/>
      <c r="R156" s="86"/>
      <c r="S156" s="86"/>
      <c r="T156" s="86"/>
      <c r="U156" s="68" t="s">
        <v>560</v>
      </c>
      <c r="V156" s="105">
        <v>1786</v>
      </c>
      <c r="W156" s="65" t="s">
        <v>44</v>
      </c>
      <c r="X156" s="105"/>
      <c r="Y156" s="105" t="s">
        <v>42</v>
      </c>
      <c r="Z156" s="105" t="s">
        <v>44</v>
      </c>
      <c r="AA156" s="86" t="s">
        <v>828</v>
      </c>
      <c r="AB156" s="65" t="s">
        <v>803</v>
      </c>
    </row>
    <row r="157" s="32" customFormat="1" ht="109" customHeight="1" spans="1:28">
      <c r="A157" s="63">
        <v>150</v>
      </c>
      <c r="B157" s="64" t="s">
        <v>829</v>
      </c>
      <c r="C157" s="65" t="s">
        <v>830</v>
      </c>
      <c r="D157" s="63" t="s">
        <v>35</v>
      </c>
      <c r="E157" s="65" t="s">
        <v>564</v>
      </c>
      <c r="F157" s="65" t="s">
        <v>565</v>
      </c>
      <c r="G157" s="65" t="s">
        <v>38</v>
      </c>
      <c r="H157" s="124" t="s">
        <v>831</v>
      </c>
      <c r="I157" s="67" t="s">
        <v>832</v>
      </c>
      <c r="J157" s="86">
        <f t="shared" si="14"/>
        <v>2606.12</v>
      </c>
      <c r="K157" s="86">
        <f t="shared" si="15"/>
        <v>2606.12</v>
      </c>
      <c r="L157" s="65">
        <v>2606.12</v>
      </c>
      <c r="M157" s="65"/>
      <c r="N157" s="65"/>
      <c r="O157" s="65"/>
      <c r="P157" s="65"/>
      <c r="Q157" s="65"/>
      <c r="R157" s="65"/>
      <c r="S157" s="65"/>
      <c r="T157" s="65"/>
      <c r="U157" s="68" t="s">
        <v>560</v>
      </c>
      <c r="V157" s="105">
        <v>5444</v>
      </c>
      <c r="W157" s="65" t="s">
        <v>44</v>
      </c>
      <c r="X157" s="105"/>
      <c r="Y157" s="105" t="s">
        <v>42</v>
      </c>
      <c r="Z157" s="105" t="s">
        <v>44</v>
      </c>
      <c r="AA157" s="86" t="s">
        <v>833</v>
      </c>
      <c r="AB157" s="65" t="s">
        <v>803</v>
      </c>
    </row>
    <row r="158" s="32" customFormat="1" ht="109" customHeight="1" spans="1:28">
      <c r="A158" s="60">
        <v>151</v>
      </c>
      <c r="B158" s="64" t="s">
        <v>834</v>
      </c>
      <c r="C158" s="65" t="s">
        <v>835</v>
      </c>
      <c r="D158" s="63" t="s">
        <v>35</v>
      </c>
      <c r="E158" s="65" t="s">
        <v>564</v>
      </c>
      <c r="F158" s="65" t="s">
        <v>565</v>
      </c>
      <c r="G158" s="65" t="s">
        <v>38</v>
      </c>
      <c r="H158" s="65" t="s">
        <v>836</v>
      </c>
      <c r="I158" s="67" t="s">
        <v>837</v>
      </c>
      <c r="J158" s="86">
        <f t="shared" si="14"/>
        <v>1336.07</v>
      </c>
      <c r="K158" s="86">
        <f t="shared" si="15"/>
        <v>1336.07</v>
      </c>
      <c r="L158" s="65">
        <v>1336.07</v>
      </c>
      <c r="M158" s="65"/>
      <c r="N158" s="65"/>
      <c r="O158" s="65"/>
      <c r="P158" s="65"/>
      <c r="Q158" s="65"/>
      <c r="R158" s="65"/>
      <c r="S158" s="65"/>
      <c r="T158" s="65"/>
      <c r="U158" s="68" t="s">
        <v>560</v>
      </c>
      <c r="V158" s="105">
        <v>1240</v>
      </c>
      <c r="W158" s="65" t="s">
        <v>44</v>
      </c>
      <c r="X158" s="105"/>
      <c r="Y158" s="105" t="s">
        <v>42</v>
      </c>
      <c r="Z158" s="105" t="s">
        <v>44</v>
      </c>
      <c r="AA158" s="86" t="s">
        <v>838</v>
      </c>
      <c r="AB158" s="65" t="s">
        <v>803</v>
      </c>
    </row>
    <row r="159" s="32" customFormat="1" ht="150" customHeight="1" spans="1:28">
      <c r="A159" s="63">
        <v>152</v>
      </c>
      <c r="B159" s="64" t="s">
        <v>839</v>
      </c>
      <c r="C159" s="65" t="s">
        <v>840</v>
      </c>
      <c r="D159" s="63" t="s">
        <v>35</v>
      </c>
      <c r="E159" s="65" t="s">
        <v>564</v>
      </c>
      <c r="F159" s="65" t="s">
        <v>565</v>
      </c>
      <c r="G159" s="65" t="s">
        <v>38</v>
      </c>
      <c r="H159" s="65" t="s">
        <v>841</v>
      </c>
      <c r="I159" s="67" t="s">
        <v>842</v>
      </c>
      <c r="J159" s="86">
        <f t="shared" si="14"/>
        <v>1990.51</v>
      </c>
      <c r="K159" s="86">
        <f t="shared" si="15"/>
        <v>1990.51</v>
      </c>
      <c r="L159" s="86">
        <v>1990.51</v>
      </c>
      <c r="M159" s="86"/>
      <c r="N159" s="86"/>
      <c r="O159" s="86"/>
      <c r="P159" s="86"/>
      <c r="Q159" s="86"/>
      <c r="R159" s="86"/>
      <c r="S159" s="86"/>
      <c r="T159" s="86"/>
      <c r="U159" s="68" t="s">
        <v>560</v>
      </c>
      <c r="V159" s="105">
        <v>1768</v>
      </c>
      <c r="W159" s="65" t="s">
        <v>44</v>
      </c>
      <c r="X159" s="105"/>
      <c r="Y159" s="105" t="s">
        <v>42</v>
      </c>
      <c r="Z159" s="105" t="s">
        <v>44</v>
      </c>
      <c r="AA159" s="86" t="s">
        <v>843</v>
      </c>
      <c r="AB159" s="65" t="s">
        <v>803</v>
      </c>
    </row>
    <row r="160" s="32" customFormat="1" ht="150" customHeight="1" spans="1:28">
      <c r="A160" s="60">
        <v>153</v>
      </c>
      <c r="B160" s="64" t="s">
        <v>844</v>
      </c>
      <c r="C160" s="65" t="s">
        <v>845</v>
      </c>
      <c r="D160" s="63" t="s">
        <v>35</v>
      </c>
      <c r="E160" s="65" t="s">
        <v>564</v>
      </c>
      <c r="F160" s="65" t="s">
        <v>565</v>
      </c>
      <c r="G160" s="65" t="s">
        <v>38</v>
      </c>
      <c r="H160" s="65" t="s">
        <v>846</v>
      </c>
      <c r="I160" s="67" t="s">
        <v>847</v>
      </c>
      <c r="J160" s="86">
        <f t="shared" si="14"/>
        <v>2750.7</v>
      </c>
      <c r="K160" s="86">
        <f t="shared" si="15"/>
        <v>2750.7</v>
      </c>
      <c r="L160" s="86">
        <v>2750.7</v>
      </c>
      <c r="M160" s="86"/>
      <c r="N160" s="86"/>
      <c r="O160" s="86"/>
      <c r="P160" s="86"/>
      <c r="Q160" s="86"/>
      <c r="R160" s="86"/>
      <c r="S160" s="86"/>
      <c r="T160" s="86"/>
      <c r="U160" s="68" t="s">
        <v>560</v>
      </c>
      <c r="V160" s="105">
        <v>1348</v>
      </c>
      <c r="W160" s="65" t="s">
        <v>44</v>
      </c>
      <c r="X160" s="105"/>
      <c r="Y160" s="105" t="s">
        <v>42</v>
      </c>
      <c r="Z160" s="105" t="s">
        <v>44</v>
      </c>
      <c r="AA160" s="86" t="s">
        <v>848</v>
      </c>
      <c r="AB160" s="65" t="s">
        <v>803</v>
      </c>
    </row>
    <row r="161" s="32" customFormat="1" ht="109" customHeight="1" spans="1:28">
      <c r="A161" s="63">
        <v>154</v>
      </c>
      <c r="B161" s="64" t="s">
        <v>849</v>
      </c>
      <c r="C161" s="65" t="s">
        <v>850</v>
      </c>
      <c r="D161" s="63" t="s">
        <v>35</v>
      </c>
      <c r="E161" s="65" t="s">
        <v>564</v>
      </c>
      <c r="F161" s="65" t="s">
        <v>565</v>
      </c>
      <c r="G161" s="65" t="s">
        <v>38</v>
      </c>
      <c r="H161" s="65" t="s">
        <v>851</v>
      </c>
      <c r="I161" s="67" t="s">
        <v>852</v>
      </c>
      <c r="J161" s="86">
        <f t="shared" si="14"/>
        <v>1751.52</v>
      </c>
      <c r="K161" s="86">
        <f t="shared" si="15"/>
        <v>1751.52</v>
      </c>
      <c r="L161" s="86">
        <v>1751.52</v>
      </c>
      <c r="M161" s="86"/>
      <c r="N161" s="86"/>
      <c r="O161" s="86"/>
      <c r="P161" s="86"/>
      <c r="Q161" s="86"/>
      <c r="R161" s="86"/>
      <c r="S161" s="86"/>
      <c r="T161" s="86"/>
      <c r="U161" s="68" t="s">
        <v>560</v>
      </c>
      <c r="V161" s="105">
        <v>3434</v>
      </c>
      <c r="W161" s="65" t="s">
        <v>44</v>
      </c>
      <c r="X161" s="105"/>
      <c r="Y161" s="105" t="s">
        <v>42</v>
      </c>
      <c r="Z161" s="105" t="s">
        <v>44</v>
      </c>
      <c r="AA161" s="86" t="s">
        <v>853</v>
      </c>
      <c r="AB161" s="65" t="s">
        <v>803</v>
      </c>
    </row>
    <row r="162" s="32" customFormat="1" ht="109" customHeight="1" spans="1:28">
      <c r="A162" s="60">
        <v>155</v>
      </c>
      <c r="B162" s="64" t="s">
        <v>854</v>
      </c>
      <c r="C162" s="65" t="s">
        <v>855</v>
      </c>
      <c r="D162" s="63" t="s">
        <v>35</v>
      </c>
      <c r="E162" s="65" t="s">
        <v>564</v>
      </c>
      <c r="F162" s="65" t="s">
        <v>565</v>
      </c>
      <c r="G162" s="65" t="s">
        <v>38</v>
      </c>
      <c r="H162" s="65" t="s">
        <v>856</v>
      </c>
      <c r="I162" s="67" t="s">
        <v>857</v>
      </c>
      <c r="J162" s="86">
        <f t="shared" si="14"/>
        <v>411.6</v>
      </c>
      <c r="K162" s="86">
        <f t="shared" si="15"/>
        <v>411.6</v>
      </c>
      <c r="L162" s="86">
        <v>411.6</v>
      </c>
      <c r="M162" s="86"/>
      <c r="N162" s="86"/>
      <c r="O162" s="86"/>
      <c r="P162" s="86"/>
      <c r="Q162" s="86"/>
      <c r="R162" s="86"/>
      <c r="S162" s="86"/>
      <c r="T162" s="86"/>
      <c r="U162" s="68" t="s">
        <v>560</v>
      </c>
      <c r="V162" s="105">
        <v>800</v>
      </c>
      <c r="W162" s="65" t="s">
        <v>44</v>
      </c>
      <c r="X162" s="105"/>
      <c r="Y162" s="105" t="s">
        <v>42</v>
      </c>
      <c r="Z162" s="105" t="s">
        <v>44</v>
      </c>
      <c r="AA162" s="86" t="s">
        <v>858</v>
      </c>
      <c r="AB162" s="65" t="s">
        <v>803</v>
      </c>
    </row>
    <row r="163" s="32" customFormat="1" ht="126" customHeight="1" spans="1:28">
      <c r="A163" s="63">
        <v>156</v>
      </c>
      <c r="B163" s="64" t="s">
        <v>859</v>
      </c>
      <c r="C163" s="65" t="s">
        <v>860</v>
      </c>
      <c r="D163" s="63" t="s">
        <v>35</v>
      </c>
      <c r="E163" s="65" t="s">
        <v>564</v>
      </c>
      <c r="F163" s="65" t="s">
        <v>565</v>
      </c>
      <c r="G163" s="65" t="s">
        <v>38</v>
      </c>
      <c r="H163" s="65" t="s">
        <v>861</v>
      </c>
      <c r="I163" s="67" t="s">
        <v>862</v>
      </c>
      <c r="J163" s="86">
        <f t="shared" si="14"/>
        <v>1699.6</v>
      </c>
      <c r="K163" s="86">
        <f t="shared" si="15"/>
        <v>1699.6</v>
      </c>
      <c r="L163" s="86">
        <v>1699.6</v>
      </c>
      <c r="M163" s="86"/>
      <c r="N163" s="86"/>
      <c r="O163" s="86"/>
      <c r="P163" s="86"/>
      <c r="Q163" s="86"/>
      <c r="R163" s="86"/>
      <c r="S163" s="86"/>
      <c r="T163" s="86"/>
      <c r="U163" s="68" t="s">
        <v>560</v>
      </c>
      <c r="V163" s="86">
        <v>370</v>
      </c>
      <c r="W163" s="65" t="s">
        <v>44</v>
      </c>
      <c r="X163" s="86"/>
      <c r="Y163" s="105" t="s">
        <v>42</v>
      </c>
      <c r="Z163" s="105" t="s">
        <v>44</v>
      </c>
      <c r="AA163" s="86" t="s">
        <v>863</v>
      </c>
      <c r="AB163" s="65" t="s">
        <v>803</v>
      </c>
    </row>
    <row r="164" s="32" customFormat="1" ht="128" customHeight="1" spans="1:28">
      <c r="A164" s="60">
        <v>157</v>
      </c>
      <c r="B164" s="64" t="s">
        <v>864</v>
      </c>
      <c r="C164" s="65" t="s">
        <v>865</v>
      </c>
      <c r="D164" s="63" t="s">
        <v>35</v>
      </c>
      <c r="E164" s="65" t="s">
        <v>564</v>
      </c>
      <c r="F164" s="65" t="s">
        <v>565</v>
      </c>
      <c r="G164" s="65" t="s">
        <v>38</v>
      </c>
      <c r="H164" s="65" t="s">
        <v>866</v>
      </c>
      <c r="I164" s="67" t="s">
        <v>867</v>
      </c>
      <c r="J164" s="86">
        <f t="shared" si="14"/>
        <v>2661.77</v>
      </c>
      <c r="K164" s="86">
        <f t="shared" si="15"/>
        <v>2661.77</v>
      </c>
      <c r="L164" s="86">
        <v>2661.77</v>
      </c>
      <c r="M164" s="86"/>
      <c r="N164" s="86"/>
      <c r="O164" s="86"/>
      <c r="P164" s="86"/>
      <c r="Q164" s="86"/>
      <c r="R164" s="86"/>
      <c r="S164" s="86"/>
      <c r="T164" s="86"/>
      <c r="U164" s="68" t="s">
        <v>560</v>
      </c>
      <c r="V164" s="105">
        <v>8120</v>
      </c>
      <c r="W164" s="65" t="s">
        <v>44</v>
      </c>
      <c r="X164" s="105"/>
      <c r="Y164" s="105" t="s">
        <v>42</v>
      </c>
      <c r="Z164" s="105" t="s">
        <v>44</v>
      </c>
      <c r="AA164" s="86" t="s">
        <v>868</v>
      </c>
      <c r="AB164" s="65" t="s">
        <v>803</v>
      </c>
    </row>
    <row r="165" s="32" customFormat="1" ht="109" customHeight="1" spans="1:28">
      <c r="A165" s="63">
        <v>158</v>
      </c>
      <c r="B165" s="63" t="s">
        <v>869</v>
      </c>
      <c r="C165" s="65" t="s">
        <v>870</v>
      </c>
      <c r="D165" s="63" t="s">
        <v>35</v>
      </c>
      <c r="E165" s="65" t="s">
        <v>564</v>
      </c>
      <c r="F165" s="65" t="s">
        <v>565</v>
      </c>
      <c r="G165" s="65" t="s">
        <v>38</v>
      </c>
      <c r="H165" s="65" t="s">
        <v>871</v>
      </c>
      <c r="I165" s="67" t="s">
        <v>872</v>
      </c>
      <c r="J165" s="86">
        <f t="shared" si="14"/>
        <v>1979.89</v>
      </c>
      <c r="K165" s="86">
        <f t="shared" si="15"/>
        <v>1979.89</v>
      </c>
      <c r="L165" s="106">
        <v>1979.89</v>
      </c>
      <c r="M165" s="106"/>
      <c r="N165" s="106"/>
      <c r="O165" s="86"/>
      <c r="P165" s="86"/>
      <c r="Q165" s="86"/>
      <c r="R165" s="86"/>
      <c r="S165" s="86"/>
      <c r="T165" s="86"/>
      <c r="U165" s="68" t="s">
        <v>560</v>
      </c>
      <c r="V165" s="105">
        <v>6040</v>
      </c>
      <c r="W165" s="65" t="s">
        <v>44</v>
      </c>
      <c r="X165" s="105"/>
      <c r="Y165" s="105" t="s">
        <v>42</v>
      </c>
      <c r="Z165" s="105" t="s">
        <v>44</v>
      </c>
      <c r="AA165" s="86" t="s">
        <v>873</v>
      </c>
      <c r="AB165" s="65" t="s">
        <v>803</v>
      </c>
    </row>
    <row r="166" s="32" customFormat="1" ht="109" customHeight="1" spans="1:28">
      <c r="A166" s="60">
        <v>159</v>
      </c>
      <c r="B166" s="64" t="s">
        <v>874</v>
      </c>
      <c r="C166" s="65" t="s">
        <v>875</v>
      </c>
      <c r="D166" s="63" t="s">
        <v>35</v>
      </c>
      <c r="E166" s="65" t="s">
        <v>564</v>
      </c>
      <c r="F166" s="65" t="s">
        <v>565</v>
      </c>
      <c r="G166" s="65" t="s">
        <v>38</v>
      </c>
      <c r="H166" s="65" t="s">
        <v>876</v>
      </c>
      <c r="I166" s="67" t="s">
        <v>877</v>
      </c>
      <c r="J166" s="86">
        <f t="shared" si="14"/>
        <v>2092.7</v>
      </c>
      <c r="K166" s="86">
        <f t="shared" si="15"/>
        <v>2092.7</v>
      </c>
      <c r="L166" s="106">
        <v>2092.7</v>
      </c>
      <c r="M166" s="106"/>
      <c r="N166" s="106"/>
      <c r="O166" s="65"/>
      <c r="P166" s="65"/>
      <c r="Q166" s="65"/>
      <c r="R166" s="65"/>
      <c r="S166" s="65"/>
      <c r="T166" s="65"/>
      <c r="U166" s="68" t="s">
        <v>560</v>
      </c>
      <c r="V166" s="105">
        <v>6385</v>
      </c>
      <c r="W166" s="65" t="s">
        <v>44</v>
      </c>
      <c r="X166" s="105"/>
      <c r="Y166" s="105" t="s">
        <v>42</v>
      </c>
      <c r="Z166" s="105" t="s">
        <v>44</v>
      </c>
      <c r="AA166" s="86" t="s">
        <v>878</v>
      </c>
      <c r="AB166" s="65" t="s">
        <v>803</v>
      </c>
    </row>
    <row r="167" s="32" customFormat="1" ht="109" customHeight="1" spans="1:28">
      <c r="A167" s="63">
        <v>160</v>
      </c>
      <c r="B167" s="64" t="s">
        <v>879</v>
      </c>
      <c r="C167" s="65" t="s">
        <v>880</v>
      </c>
      <c r="D167" s="63" t="s">
        <v>35</v>
      </c>
      <c r="E167" s="65" t="s">
        <v>564</v>
      </c>
      <c r="F167" s="65" t="s">
        <v>565</v>
      </c>
      <c r="G167" s="65" t="s">
        <v>38</v>
      </c>
      <c r="H167" s="65" t="s">
        <v>881</v>
      </c>
      <c r="I167" s="67" t="s">
        <v>882</v>
      </c>
      <c r="J167" s="86">
        <f t="shared" si="14"/>
        <v>1796.79</v>
      </c>
      <c r="K167" s="86">
        <f t="shared" si="15"/>
        <v>1796.79</v>
      </c>
      <c r="L167" s="106">
        <v>1796.79</v>
      </c>
      <c r="M167" s="106"/>
      <c r="N167" s="106"/>
      <c r="O167" s="65"/>
      <c r="P167" s="65"/>
      <c r="Q167" s="65"/>
      <c r="R167" s="65"/>
      <c r="S167" s="65"/>
      <c r="T167" s="65"/>
      <c r="U167" s="68" t="s">
        <v>560</v>
      </c>
      <c r="V167" s="105">
        <v>4310</v>
      </c>
      <c r="W167" s="65" t="s">
        <v>44</v>
      </c>
      <c r="X167" s="105"/>
      <c r="Y167" s="105" t="s">
        <v>42</v>
      </c>
      <c r="Z167" s="105" t="s">
        <v>44</v>
      </c>
      <c r="AA167" s="86" t="s">
        <v>883</v>
      </c>
      <c r="AB167" s="65" t="s">
        <v>803</v>
      </c>
    </row>
    <row r="168" s="32" customFormat="1" ht="109" customHeight="1" spans="1:28">
      <c r="A168" s="60">
        <v>161</v>
      </c>
      <c r="B168" s="64" t="s">
        <v>884</v>
      </c>
      <c r="C168" s="65" t="s">
        <v>885</v>
      </c>
      <c r="D168" s="63" t="s">
        <v>35</v>
      </c>
      <c r="E168" s="65" t="s">
        <v>564</v>
      </c>
      <c r="F168" s="65" t="s">
        <v>565</v>
      </c>
      <c r="G168" s="65" t="s">
        <v>38</v>
      </c>
      <c r="H168" s="65" t="s">
        <v>886</v>
      </c>
      <c r="I168" s="67" t="s">
        <v>887</v>
      </c>
      <c r="J168" s="86">
        <f t="shared" si="14"/>
        <v>2731.01</v>
      </c>
      <c r="K168" s="86">
        <f t="shared" si="15"/>
        <v>2731.01</v>
      </c>
      <c r="L168" s="106">
        <v>2731.01</v>
      </c>
      <c r="M168" s="106"/>
      <c r="N168" s="106"/>
      <c r="O168" s="86"/>
      <c r="P168" s="86"/>
      <c r="Q168" s="86"/>
      <c r="R168" s="86"/>
      <c r="S168" s="86"/>
      <c r="T168" s="86"/>
      <c r="U168" s="68" t="s">
        <v>560</v>
      </c>
      <c r="V168" s="105">
        <v>6550</v>
      </c>
      <c r="W168" s="65" t="s">
        <v>44</v>
      </c>
      <c r="X168" s="105"/>
      <c r="Y168" s="105" t="s">
        <v>42</v>
      </c>
      <c r="Z168" s="105" t="s">
        <v>44</v>
      </c>
      <c r="AA168" s="86" t="s">
        <v>888</v>
      </c>
      <c r="AB168" s="65" t="s">
        <v>803</v>
      </c>
    </row>
    <row r="169" s="5" customFormat="1" ht="94" customHeight="1" spans="1:28">
      <c r="A169" s="63">
        <v>162</v>
      </c>
      <c r="B169" s="64" t="s">
        <v>889</v>
      </c>
      <c r="C169" s="65" t="s">
        <v>890</v>
      </c>
      <c r="D169" s="63" t="s">
        <v>35</v>
      </c>
      <c r="E169" s="65" t="s">
        <v>891</v>
      </c>
      <c r="F169" s="65" t="s">
        <v>892</v>
      </c>
      <c r="G169" s="65" t="s">
        <v>38</v>
      </c>
      <c r="H169" s="65" t="s">
        <v>893</v>
      </c>
      <c r="I169" s="67" t="s">
        <v>894</v>
      </c>
      <c r="J169" s="86">
        <f t="shared" ref="J169:J179" si="16">K169+S169+T169</f>
        <v>600</v>
      </c>
      <c r="K169" s="86">
        <f t="shared" si="15"/>
        <v>580</v>
      </c>
      <c r="L169" s="62">
        <v>580</v>
      </c>
      <c r="M169" s="86"/>
      <c r="N169" s="86"/>
      <c r="O169" s="86"/>
      <c r="P169" s="86"/>
      <c r="Q169" s="86"/>
      <c r="R169" s="86"/>
      <c r="S169" s="86">
        <v>20</v>
      </c>
      <c r="T169" s="86"/>
      <c r="U169" s="68" t="s">
        <v>560</v>
      </c>
      <c r="V169" s="86">
        <v>8000</v>
      </c>
      <c r="W169" s="86" t="s">
        <v>42</v>
      </c>
      <c r="X169" s="86"/>
      <c r="Y169" s="86" t="s">
        <v>44</v>
      </c>
      <c r="Z169" s="86" t="s">
        <v>44</v>
      </c>
      <c r="AA169" s="60" t="s">
        <v>895</v>
      </c>
      <c r="AB169" s="65" t="s">
        <v>46</v>
      </c>
    </row>
    <row r="170" s="5" customFormat="1" ht="107" customHeight="1" spans="1:28">
      <c r="A170" s="60">
        <v>163</v>
      </c>
      <c r="B170" s="64" t="s">
        <v>896</v>
      </c>
      <c r="C170" s="65" t="s">
        <v>897</v>
      </c>
      <c r="D170" s="63" t="s">
        <v>35</v>
      </c>
      <c r="E170" s="65" t="s">
        <v>891</v>
      </c>
      <c r="F170" s="65" t="s">
        <v>898</v>
      </c>
      <c r="G170" s="65" t="s">
        <v>38</v>
      </c>
      <c r="H170" s="65" t="s">
        <v>558</v>
      </c>
      <c r="I170" s="67" t="s">
        <v>899</v>
      </c>
      <c r="J170" s="86">
        <f t="shared" si="16"/>
        <v>200</v>
      </c>
      <c r="K170" s="86">
        <f t="shared" si="15"/>
        <v>200</v>
      </c>
      <c r="L170" s="62">
        <v>200</v>
      </c>
      <c r="M170" s="86"/>
      <c r="N170" s="86"/>
      <c r="O170" s="86"/>
      <c r="P170" s="86"/>
      <c r="Q170" s="86"/>
      <c r="R170" s="86"/>
      <c r="S170" s="86"/>
      <c r="T170" s="86"/>
      <c r="U170" s="68" t="s">
        <v>560</v>
      </c>
      <c r="V170" s="86"/>
      <c r="W170" s="86" t="s">
        <v>44</v>
      </c>
      <c r="X170" s="86"/>
      <c r="Y170" s="86" t="s">
        <v>44</v>
      </c>
      <c r="Z170" s="86" t="s">
        <v>44</v>
      </c>
      <c r="AA170" s="60" t="s">
        <v>900</v>
      </c>
      <c r="AB170" s="65" t="s">
        <v>46</v>
      </c>
    </row>
    <row r="171" s="5" customFormat="1" ht="36" customHeight="1" spans="1:28">
      <c r="A171" s="59" t="s">
        <v>901</v>
      </c>
      <c r="B171" s="59"/>
      <c r="C171" s="59"/>
      <c r="D171" s="59"/>
      <c r="E171" s="59"/>
      <c r="F171" s="59"/>
      <c r="G171" s="59"/>
      <c r="H171" s="59"/>
      <c r="I171" s="82"/>
      <c r="J171" s="83">
        <f t="shared" si="16"/>
        <v>9144.15</v>
      </c>
      <c r="K171" s="83">
        <f>SUM(K172:K177)</f>
        <v>9144.15</v>
      </c>
      <c r="L171" s="83">
        <f>SUM(L172:L177)</f>
        <v>7094.15</v>
      </c>
      <c r="M171" s="83">
        <f t="shared" ref="M171:T171" si="17">SUM(M172:M177)</f>
        <v>2050</v>
      </c>
      <c r="N171" s="83">
        <f t="shared" si="17"/>
        <v>0</v>
      </c>
      <c r="O171" s="83">
        <f t="shared" si="17"/>
        <v>0</v>
      </c>
      <c r="P171" s="83">
        <f t="shared" si="17"/>
        <v>0</v>
      </c>
      <c r="Q171" s="83">
        <f t="shared" si="17"/>
        <v>0</v>
      </c>
      <c r="R171" s="83">
        <f t="shared" si="17"/>
        <v>0</v>
      </c>
      <c r="S171" s="83">
        <f t="shared" si="17"/>
        <v>0</v>
      </c>
      <c r="T171" s="83">
        <f t="shared" si="17"/>
        <v>0</v>
      </c>
      <c r="U171" s="104"/>
      <c r="V171" s="104"/>
      <c r="W171" s="104"/>
      <c r="X171" s="104"/>
      <c r="Y171" s="104"/>
      <c r="Z171" s="104"/>
      <c r="AA171" s="83"/>
      <c r="AB171" s="59"/>
    </row>
    <row r="172" s="33" customFormat="1" ht="338" customHeight="1" spans="1:28">
      <c r="A172" s="65">
        <v>164</v>
      </c>
      <c r="B172" s="64" t="s">
        <v>902</v>
      </c>
      <c r="C172" s="65" t="s">
        <v>903</v>
      </c>
      <c r="D172" s="65" t="s">
        <v>528</v>
      </c>
      <c r="E172" s="65" t="s">
        <v>904</v>
      </c>
      <c r="F172" s="68" t="s">
        <v>905</v>
      </c>
      <c r="G172" s="65" t="s">
        <v>38</v>
      </c>
      <c r="H172" s="67" t="s">
        <v>906</v>
      </c>
      <c r="I172" s="67" t="s">
        <v>907</v>
      </c>
      <c r="J172" s="86">
        <f t="shared" si="16"/>
        <v>2100</v>
      </c>
      <c r="K172" s="86">
        <f t="shared" ref="K172:K177" si="18">L172+M172+N172+O172+P172+Q172+R172</f>
        <v>2100</v>
      </c>
      <c r="L172" s="86">
        <v>600</v>
      </c>
      <c r="M172" s="86">
        <v>1500</v>
      </c>
      <c r="N172" s="86"/>
      <c r="O172" s="86"/>
      <c r="P172" s="86"/>
      <c r="Q172" s="86"/>
      <c r="R172" s="86"/>
      <c r="S172" s="86"/>
      <c r="T172" s="86"/>
      <c r="U172" s="86" t="s">
        <v>908</v>
      </c>
      <c r="V172" s="105">
        <v>25928</v>
      </c>
      <c r="W172" s="105" t="s">
        <v>42</v>
      </c>
      <c r="X172" s="105"/>
      <c r="Y172" s="86" t="s">
        <v>44</v>
      </c>
      <c r="Z172" s="86" t="s">
        <v>44</v>
      </c>
      <c r="AA172" s="67" t="s">
        <v>909</v>
      </c>
      <c r="AB172" s="65" t="s">
        <v>46</v>
      </c>
    </row>
    <row r="173" s="34" customFormat="1" ht="260" customHeight="1" spans="1:28">
      <c r="A173" s="65">
        <v>165</v>
      </c>
      <c r="B173" s="64" t="s">
        <v>910</v>
      </c>
      <c r="C173" s="65" t="s">
        <v>911</v>
      </c>
      <c r="D173" s="65" t="s">
        <v>528</v>
      </c>
      <c r="E173" s="65" t="s">
        <v>912</v>
      </c>
      <c r="F173" s="65" t="s">
        <v>912</v>
      </c>
      <c r="G173" s="65" t="s">
        <v>38</v>
      </c>
      <c r="H173" s="118" t="s">
        <v>906</v>
      </c>
      <c r="I173" s="67" t="s">
        <v>913</v>
      </c>
      <c r="J173" s="86">
        <f t="shared" si="16"/>
        <v>3522.75</v>
      </c>
      <c r="K173" s="86">
        <f t="shared" si="18"/>
        <v>3522.75</v>
      </c>
      <c r="L173" s="86">
        <v>3522.75</v>
      </c>
      <c r="M173" s="86"/>
      <c r="N173" s="86"/>
      <c r="O173" s="86"/>
      <c r="P173" s="86"/>
      <c r="Q173" s="86"/>
      <c r="R173" s="86"/>
      <c r="S173" s="86"/>
      <c r="T173" s="86"/>
      <c r="U173" s="86" t="s">
        <v>908</v>
      </c>
      <c r="V173" s="105">
        <v>1830</v>
      </c>
      <c r="W173" s="105" t="s">
        <v>42</v>
      </c>
      <c r="X173" s="105"/>
      <c r="Y173" s="86" t="s">
        <v>44</v>
      </c>
      <c r="Z173" s="86" t="s">
        <v>44</v>
      </c>
      <c r="AA173" s="67" t="s">
        <v>914</v>
      </c>
      <c r="AB173" s="65" t="s">
        <v>46</v>
      </c>
    </row>
    <row r="174" s="35" customFormat="1" ht="222" customHeight="1" spans="1:28">
      <c r="A174" s="65">
        <v>166</v>
      </c>
      <c r="B174" s="64" t="s">
        <v>915</v>
      </c>
      <c r="C174" s="68" t="s">
        <v>916</v>
      </c>
      <c r="D174" s="65" t="s">
        <v>528</v>
      </c>
      <c r="E174" s="65" t="s">
        <v>912</v>
      </c>
      <c r="F174" s="65" t="s">
        <v>912</v>
      </c>
      <c r="G174" s="68" t="s">
        <v>38</v>
      </c>
      <c r="H174" s="115" t="s">
        <v>917</v>
      </c>
      <c r="I174" s="68" t="s">
        <v>918</v>
      </c>
      <c r="J174" s="86">
        <f t="shared" si="16"/>
        <v>2280</v>
      </c>
      <c r="K174" s="86">
        <f t="shared" si="18"/>
        <v>2280</v>
      </c>
      <c r="L174" s="65">
        <v>2280</v>
      </c>
      <c r="M174" s="67"/>
      <c r="N174" s="67"/>
      <c r="O174" s="67"/>
      <c r="P174" s="67"/>
      <c r="Q174" s="67"/>
      <c r="R174" s="67"/>
      <c r="S174" s="67"/>
      <c r="T174" s="67"/>
      <c r="U174" s="86" t="s">
        <v>908</v>
      </c>
      <c r="V174" s="65">
        <v>1900</v>
      </c>
      <c r="W174" s="105" t="s">
        <v>42</v>
      </c>
      <c r="X174" s="65"/>
      <c r="Y174" s="86" t="s">
        <v>44</v>
      </c>
      <c r="Z174" s="86" t="s">
        <v>44</v>
      </c>
      <c r="AA174" s="65" t="s">
        <v>919</v>
      </c>
      <c r="AB174" s="65" t="s">
        <v>920</v>
      </c>
    </row>
    <row r="175" s="7" customFormat="1" ht="330" customHeight="1" spans="1:28">
      <c r="A175" s="65">
        <v>167</v>
      </c>
      <c r="B175" s="64" t="s">
        <v>921</v>
      </c>
      <c r="C175" s="65" t="s">
        <v>922</v>
      </c>
      <c r="D175" s="65" t="s">
        <v>528</v>
      </c>
      <c r="E175" s="65" t="s">
        <v>923</v>
      </c>
      <c r="F175" s="65" t="s">
        <v>924</v>
      </c>
      <c r="G175" s="65" t="s">
        <v>925</v>
      </c>
      <c r="H175" s="65" t="s">
        <v>67</v>
      </c>
      <c r="I175" s="67" t="s">
        <v>926</v>
      </c>
      <c r="J175" s="86">
        <f t="shared" si="16"/>
        <v>631.4</v>
      </c>
      <c r="K175" s="86">
        <f t="shared" si="18"/>
        <v>631.4</v>
      </c>
      <c r="L175" s="86">
        <v>631.4</v>
      </c>
      <c r="M175" s="65"/>
      <c r="N175" s="65"/>
      <c r="O175" s="65"/>
      <c r="P175" s="65"/>
      <c r="Q175" s="65"/>
      <c r="R175" s="65"/>
      <c r="S175" s="65"/>
      <c r="T175" s="65"/>
      <c r="U175" s="86" t="s">
        <v>908</v>
      </c>
      <c r="V175" s="65">
        <v>3523</v>
      </c>
      <c r="W175" s="105" t="s">
        <v>42</v>
      </c>
      <c r="X175" s="65"/>
      <c r="Y175" s="86" t="s">
        <v>44</v>
      </c>
      <c r="Z175" s="86" t="s">
        <v>44</v>
      </c>
      <c r="AA175" s="67" t="s">
        <v>927</v>
      </c>
      <c r="AB175" s="65" t="s">
        <v>928</v>
      </c>
    </row>
    <row r="176" s="28" customFormat="1" ht="182" customHeight="1" spans="1:28">
      <c r="A176" s="65">
        <v>168</v>
      </c>
      <c r="B176" s="64" t="s">
        <v>929</v>
      </c>
      <c r="C176" s="65" t="s">
        <v>930</v>
      </c>
      <c r="D176" s="65" t="s">
        <v>528</v>
      </c>
      <c r="E176" s="65" t="s">
        <v>931</v>
      </c>
      <c r="F176" s="65" t="s">
        <v>932</v>
      </c>
      <c r="G176" s="65" t="s">
        <v>38</v>
      </c>
      <c r="H176" s="65" t="s">
        <v>933</v>
      </c>
      <c r="I176" s="121" t="s">
        <v>934</v>
      </c>
      <c r="J176" s="86">
        <f t="shared" si="16"/>
        <v>60</v>
      </c>
      <c r="K176" s="86">
        <f t="shared" si="18"/>
        <v>60</v>
      </c>
      <c r="L176" s="65">
        <v>60</v>
      </c>
      <c r="M176" s="121"/>
      <c r="N176" s="121"/>
      <c r="O176" s="121"/>
      <c r="P176" s="121"/>
      <c r="Q176" s="121"/>
      <c r="R176" s="121"/>
      <c r="S176" s="121"/>
      <c r="T176" s="121"/>
      <c r="U176" s="86" t="s">
        <v>908</v>
      </c>
      <c r="V176" s="122">
        <v>3452</v>
      </c>
      <c r="W176" s="122" t="s">
        <v>44</v>
      </c>
      <c r="X176" s="122"/>
      <c r="Y176" s="122" t="s">
        <v>42</v>
      </c>
      <c r="Z176" s="122" t="s">
        <v>44</v>
      </c>
      <c r="AA176" s="121" t="s">
        <v>935</v>
      </c>
      <c r="AB176" s="122" t="s">
        <v>185</v>
      </c>
    </row>
    <row r="177" s="28" customFormat="1" ht="122" customHeight="1" spans="1:28">
      <c r="A177" s="65">
        <v>169</v>
      </c>
      <c r="B177" s="64" t="s">
        <v>936</v>
      </c>
      <c r="C177" s="65" t="s">
        <v>937</v>
      </c>
      <c r="D177" s="65" t="s">
        <v>528</v>
      </c>
      <c r="E177" s="65" t="s">
        <v>931</v>
      </c>
      <c r="F177" s="65" t="s">
        <v>932</v>
      </c>
      <c r="G177" s="65" t="s">
        <v>938</v>
      </c>
      <c r="H177" s="65" t="s">
        <v>939</v>
      </c>
      <c r="I177" s="121" t="s">
        <v>940</v>
      </c>
      <c r="J177" s="86">
        <f t="shared" si="16"/>
        <v>550</v>
      </c>
      <c r="K177" s="86">
        <f t="shared" si="18"/>
        <v>550</v>
      </c>
      <c r="L177" s="65"/>
      <c r="M177" s="121">
        <v>550</v>
      </c>
      <c r="N177" s="121"/>
      <c r="O177" s="121"/>
      <c r="P177" s="121"/>
      <c r="Q177" s="121"/>
      <c r="R177" s="121"/>
      <c r="S177" s="121"/>
      <c r="T177" s="121"/>
      <c r="U177" s="86" t="s">
        <v>908</v>
      </c>
      <c r="V177" s="122">
        <v>300</v>
      </c>
      <c r="W177" s="122" t="s">
        <v>44</v>
      </c>
      <c r="X177" s="122" t="s">
        <v>941</v>
      </c>
      <c r="Y177" s="122" t="s">
        <v>42</v>
      </c>
      <c r="Z177" s="122" t="s">
        <v>44</v>
      </c>
      <c r="AA177" s="121" t="s">
        <v>942</v>
      </c>
      <c r="AB177" s="122" t="s">
        <v>943</v>
      </c>
    </row>
    <row r="178" s="5" customFormat="1" ht="36" customHeight="1" spans="1:28">
      <c r="A178" s="59" t="s">
        <v>944</v>
      </c>
      <c r="B178" s="59"/>
      <c r="C178" s="59"/>
      <c r="D178" s="59"/>
      <c r="E178" s="59"/>
      <c r="F178" s="59"/>
      <c r="G178" s="59"/>
      <c r="H178" s="59"/>
      <c r="I178" s="82"/>
      <c r="J178" s="83">
        <f t="shared" si="16"/>
        <v>94224.135</v>
      </c>
      <c r="K178" s="83">
        <f>SUM(K179:K353)</f>
        <v>93657.135</v>
      </c>
      <c r="L178" s="83">
        <f t="shared" ref="L178:T178" si="19">SUM(L179:L353)</f>
        <v>59328.835</v>
      </c>
      <c r="M178" s="83">
        <f t="shared" si="19"/>
        <v>28397.49</v>
      </c>
      <c r="N178" s="83">
        <f t="shared" si="19"/>
        <v>3766</v>
      </c>
      <c r="O178" s="83">
        <f t="shared" si="19"/>
        <v>0</v>
      </c>
      <c r="P178" s="83">
        <f t="shared" si="19"/>
        <v>2164.81</v>
      </c>
      <c r="Q178" s="83">
        <f t="shared" si="19"/>
        <v>0</v>
      </c>
      <c r="R178" s="83">
        <f t="shared" si="19"/>
        <v>0</v>
      </c>
      <c r="S178" s="83">
        <f t="shared" si="19"/>
        <v>567</v>
      </c>
      <c r="T178" s="83">
        <f t="shared" si="19"/>
        <v>0</v>
      </c>
      <c r="U178" s="104"/>
      <c r="V178" s="104"/>
      <c r="W178" s="104"/>
      <c r="X178" s="104"/>
      <c r="Y178" s="104"/>
      <c r="Z178" s="104"/>
      <c r="AA178" s="83"/>
      <c r="AB178" s="59"/>
    </row>
    <row r="179" s="36" customFormat="1" ht="107" customHeight="1" spans="1:28">
      <c r="A179" s="65">
        <v>170</v>
      </c>
      <c r="B179" s="63" t="s">
        <v>945</v>
      </c>
      <c r="C179" s="65" t="s">
        <v>946</v>
      </c>
      <c r="D179" s="65" t="s">
        <v>947</v>
      </c>
      <c r="E179" s="65" t="s">
        <v>948</v>
      </c>
      <c r="F179" s="68" t="s">
        <v>949</v>
      </c>
      <c r="G179" s="68" t="s">
        <v>38</v>
      </c>
      <c r="H179" s="65" t="s">
        <v>950</v>
      </c>
      <c r="I179" s="67" t="s">
        <v>951</v>
      </c>
      <c r="J179" s="86">
        <f t="shared" si="16"/>
        <v>300</v>
      </c>
      <c r="K179" s="86">
        <f>L179+M179+N179+O179+P179+Q179+R179</f>
        <v>300</v>
      </c>
      <c r="L179" s="65"/>
      <c r="M179" s="67">
        <v>300</v>
      </c>
      <c r="N179" s="67"/>
      <c r="O179" s="67"/>
      <c r="P179" s="67"/>
      <c r="Q179" s="67"/>
      <c r="R179" s="67"/>
      <c r="S179" s="67"/>
      <c r="T179" s="67"/>
      <c r="U179" s="68" t="s">
        <v>560</v>
      </c>
      <c r="V179" s="125">
        <v>75</v>
      </c>
      <c r="W179" s="106" t="s">
        <v>44</v>
      </c>
      <c r="X179" s="65" t="s">
        <v>216</v>
      </c>
      <c r="Y179" s="68" t="s">
        <v>42</v>
      </c>
      <c r="Z179" s="68" t="s">
        <v>42</v>
      </c>
      <c r="AA179" s="65" t="s">
        <v>952</v>
      </c>
      <c r="AB179" s="65" t="s">
        <v>288</v>
      </c>
    </row>
    <row r="180" s="16" customFormat="1" ht="192" customHeight="1" spans="1:28">
      <c r="A180" s="65">
        <v>171</v>
      </c>
      <c r="B180" s="64" t="s">
        <v>953</v>
      </c>
      <c r="C180" s="68" t="s">
        <v>954</v>
      </c>
      <c r="D180" s="65" t="s">
        <v>947</v>
      </c>
      <c r="E180" s="65" t="s">
        <v>948</v>
      </c>
      <c r="F180" s="65" t="s">
        <v>949</v>
      </c>
      <c r="G180" s="68" t="s">
        <v>938</v>
      </c>
      <c r="H180" s="68" t="s">
        <v>955</v>
      </c>
      <c r="I180" s="68" t="s">
        <v>956</v>
      </c>
      <c r="J180" s="86">
        <f t="shared" ref="J180:J211" si="20">K180+S180+T180</f>
        <v>754</v>
      </c>
      <c r="K180" s="86">
        <f t="shared" ref="K180:K211" si="21">L180+M180+N180+O180+P180+Q180+R180</f>
        <v>754</v>
      </c>
      <c r="L180" s="65">
        <v>754</v>
      </c>
      <c r="M180" s="67"/>
      <c r="N180" s="67"/>
      <c r="O180" s="67"/>
      <c r="P180" s="67"/>
      <c r="Q180" s="67"/>
      <c r="R180" s="67"/>
      <c r="S180" s="67"/>
      <c r="T180" s="67"/>
      <c r="U180" s="68" t="s">
        <v>560</v>
      </c>
      <c r="V180" s="65">
        <v>4200</v>
      </c>
      <c r="W180" s="106" t="s">
        <v>44</v>
      </c>
      <c r="X180" s="65"/>
      <c r="Y180" s="86" t="s">
        <v>42</v>
      </c>
      <c r="Z180" s="86" t="s">
        <v>44</v>
      </c>
      <c r="AA180" s="65" t="s">
        <v>957</v>
      </c>
      <c r="AB180" s="65" t="s">
        <v>920</v>
      </c>
    </row>
    <row r="181" s="16" customFormat="1" ht="222" customHeight="1" spans="1:28">
      <c r="A181" s="65">
        <v>172</v>
      </c>
      <c r="B181" s="64" t="s">
        <v>958</v>
      </c>
      <c r="C181" s="68" t="s">
        <v>959</v>
      </c>
      <c r="D181" s="65" t="s">
        <v>947</v>
      </c>
      <c r="E181" s="65" t="s">
        <v>948</v>
      </c>
      <c r="F181" s="65" t="s">
        <v>949</v>
      </c>
      <c r="G181" s="68" t="s">
        <v>938</v>
      </c>
      <c r="H181" s="68" t="s">
        <v>960</v>
      </c>
      <c r="I181" s="68" t="s">
        <v>961</v>
      </c>
      <c r="J181" s="86">
        <f t="shared" si="20"/>
        <v>509</v>
      </c>
      <c r="K181" s="86">
        <f t="shared" si="21"/>
        <v>509</v>
      </c>
      <c r="L181" s="65">
        <v>509</v>
      </c>
      <c r="M181" s="67"/>
      <c r="N181" s="67"/>
      <c r="O181" s="67"/>
      <c r="P181" s="67"/>
      <c r="Q181" s="67"/>
      <c r="R181" s="67"/>
      <c r="S181" s="67"/>
      <c r="T181" s="67"/>
      <c r="U181" s="68" t="s">
        <v>560</v>
      </c>
      <c r="V181" s="65">
        <v>3050</v>
      </c>
      <c r="W181" s="106" t="s">
        <v>44</v>
      </c>
      <c r="X181" s="65"/>
      <c r="Y181" s="86" t="s">
        <v>42</v>
      </c>
      <c r="Z181" s="86" t="s">
        <v>44</v>
      </c>
      <c r="AA181" s="65" t="s">
        <v>962</v>
      </c>
      <c r="AB181" s="65" t="s">
        <v>920</v>
      </c>
    </row>
    <row r="182" s="16" customFormat="1" ht="234" customHeight="1" spans="1:28">
      <c r="A182" s="65">
        <v>173</v>
      </c>
      <c r="B182" s="64" t="s">
        <v>963</v>
      </c>
      <c r="C182" s="68" t="s">
        <v>964</v>
      </c>
      <c r="D182" s="65" t="s">
        <v>947</v>
      </c>
      <c r="E182" s="65" t="s">
        <v>948</v>
      </c>
      <c r="F182" s="65" t="s">
        <v>949</v>
      </c>
      <c r="G182" s="68" t="s">
        <v>938</v>
      </c>
      <c r="H182" s="68" t="s">
        <v>965</v>
      </c>
      <c r="I182" s="68" t="s">
        <v>966</v>
      </c>
      <c r="J182" s="86">
        <f t="shared" si="20"/>
        <v>740</v>
      </c>
      <c r="K182" s="86">
        <f t="shared" si="21"/>
        <v>740</v>
      </c>
      <c r="L182" s="65">
        <v>740</v>
      </c>
      <c r="M182" s="67"/>
      <c r="N182" s="67"/>
      <c r="O182" s="67"/>
      <c r="P182" s="67"/>
      <c r="Q182" s="67"/>
      <c r="R182" s="67"/>
      <c r="S182" s="67"/>
      <c r="T182" s="67"/>
      <c r="U182" s="68" t="s">
        <v>560</v>
      </c>
      <c r="V182" s="65">
        <v>3500</v>
      </c>
      <c r="W182" s="106" t="s">
        <v>44</v>
      </c>
      <c r="X182" s="65"/>
      <c r="Y182" s="86" t="s">
        <v>42</v>
      </c>
      <c r="Z182" s="86" t="s">
        <v>44</v>
      </c>
      <c r="AA182" s="65" t="s">
        <v>967</v>
      </c>
      <c r="AB182" s="65" t="s">
        <v>920</v>
      </c>
    </row>
    <row r="183" s="16" customFormat="1" ht="400" customHeight="1" spans="1:28">
      <c r="A183" s="65">
        <v>174</v>
      </c>
      <c r="B183" s="64" t="s">
        <v>968</v>
      </c>
      <c r="C183" s="68" t="s">
        <v>969</v>
      </c>
      <c r="D183" s="65" t="s">
        <v>947</v>
      </c>
      <c r="E183" s="65" t="s">
        <v>948</v>
      </c>
      <c r="F183" s="65" t="s">
        <v>949</v>
      </c>
      <c r="G183" s="68" t="s">
        <v>938</v>
      </c>
      <c r="H183" s="68" t="s">
        <v>970</v>
      </c>
      <c r="I183" s="68" t="s">
        <v>971</v>
      </c>
      <c r="J183" s="86">
        <f t="shared" si="20"/>
        <v>598</v>
      </c>
      <c r="K183" s="86">
        <f t="shared" si="21"/>
        <v>598</v>
      </c>
      <c r="L183" s="65">
        <v>598</v>
      </c>
      <c r="M183" s="67"/>
      <c r="N183" s="67"/>
      <c r="O183" s="67"/>
      <c r="P183" s="67"/>
      <c r="Q183" s="67"/>
      <c r="R183" s="67"/>
      <c r="S183" s="67"/>
      <c r="T183" s="67"/>
      <c r="U183" s="68" t="s">
        <v>560</v>
      </c>
      <c r="V183" s="65">
        <v>8170</v>
      </c>
      <c r="W183" s="106" t="s">
        <v>44</v>
      </c>
      <c r="X183" s="65"/>
      <c r="Y183" s="86" t="s">
        <v>42</v>
      </c>
      <c r="Z183" s="86" t="s">
        <v>44</v>
      </c>
      <c r="AA183" s="65" t="s">
        <v>972</v>
      </c>
      <c r="AB183" s="65" t="s">
        <v>920</v>
      </c>
    </row>
    <row r="184" s="15" customFormat="1" ht="137" customHeight="1" spans="1:28">
      <c r="A184" s="65">
        <v>175</v>
      </c>
      <c r="B184" s="64" t="s">
        <v>973</v>
      </c>
      <c r="C184" s="68" t="s">
        <v>974</v>
      </c>
      <c r="D184" s="65" t="s">
        <v>947</v>
      </c>
      <c r="E184" s="65" t="s">
        <v>948</v>
      </c>
      <c r="F184" s="65" t="s">
        <v>949</v>
      </c>
      <c r="G184" s="68" t="s">
        <v>38</v>
      </c>
      <c r="H184" s="68" t="s">
        <v>975</v>
      </c>
      <c r="I184" s="68" t="s">
        <v>976</v>
      </c>
      <c r="J184" s="86">
        <f t="shared" si="20"/>
        <v>420</v>
      </c>
      <c r="K184" s="86">
        <f t="shared" si="21"/>
        <v>400</v>
      </c>
      <c r="L184" s="68">
        <v>400</v>
      </c>
      <c r="M184" s="68"/>
      <c r="N184" s="68"/>
      <c r="O184" s="68"/>
      <c r="P184" s="68"/>
      <c r="Q184" s="68"/>
      <c r="R184" s="68"/>
      <c r="S184" s="68">
        <v>20</v>
      </c>
      <c r="T184" s="68"/>
      <c r="U184" s="68" t="s">
        <v>560</v>
      </c>
      <c r="V184" s="68">
        <v>1178</v>
      </c>
      <c r="W184" s="106" t="s">
        <v>44</v>
      </c>
      <c r="X184" s="68"/>
      <c r="Y184" s="68" t="s">
        <v>42</v>
      </c>
      <c r="Z184" s="68" t="s">
        <v>44</v>
      </c>
      <c r="AA184" s="114" t="s">
        <v>977</v>
      </c>
      <c r="AB184" s="109" t="s">
        <v>211</v>
      </c>
    </row>
    <row r="185" s="15" customFormat="1" ht="137" customHeight="1" spans="1:28">
      <c r="A185" s="65">
        <v>176</v>
      </c>
      <c r="B185" s="64" t="s">
        <v>978</v>
      </c>
      <c r="C185" s="68" t="s">
        <v>979</v>
      </c>
      <c r="D185" s="65" t="s">
        <v>947</v>
      </c>
      <c r="E185" s="65" t="s">
        <v>948</v>
      </c>
      <c r="F185" s="65" t="s">
        <v>949</v>
      </c>
      <c r="G185" s="68" t="s">
        <v>38</v>
      </c>
      <c r="H185" s="68" t="s">
        <v>980</v>
      </c>
      <c r="I185" s="68" t="s">
        <v>981</v>
      </c>
      <c r="J185" s="86">
        <f t="shared" si="20"/>
        <v>339.5</v>
      </c>
      <c r="K185" s="86">
        <f t="shared" si="21"/>
        <v>320.5</v>
      </c>
      <c r="L185" s="68">
        <v>320.5</v>
      </c>
      <c r="M185" s="68"/>
      <c r="N185" s="68"/>
      <c r="O185" s="68"/>
      <c r="P185" s="68"/>
      <c r="Q185" s="68"/>
      <c r="R185" s="68"/>
      <c r="S185" s="68">
        <v>19</v>
      </c>
      <c r="T185" s="68"/>
      <c r="U185" s="68" t="s">
        <v>560</v>
      </c>
      <c r="V185" s="68">
        <v>1839</v>
      </c>
      <c r="W185" s="106" t="s">
        <v>44</v>
      </c>
      <c r="X185" s="68"/>
      <c r="Y185" s="68" t="s">
        <v>42</v>
      </c>
      <c r="Z185" s="68" t="s">
        <v>44</v>
      </c>
      <c r="AA185" s="114" t="s">
        <v>977</v>
      </c>
      <c r="AB185" s="109" t="s">
        <v>211</v>
      </c>
    </row>
    <row r="186" s="8" customFormat="1" ht="137" customHeight="1" spans="1:28">
      <c r="A186" s="65">
        <v>177</v>
      </c>
      <c r="B186" s="63" t="s">
        <v>982</v>
      </c>
      <c r="C186" s="68" t="s">
        <v>983</v>
      </c>
      <c r="D186" s="65" t="s">
        <v>947</v>
      </c>
      <c r="E186" s="65" t="s">
        <v>948</v>
      </c>
      <c r="F186" s="65" t="s">
        <v>949</v>
      </c>
      <c r="G186" s="68" t="s">
        <v>38</v>
      </c>
      <c r="H186" s="68" t="s">
        <v>984</v>
      </c>
      <c r="I186" s="95" t="s">
        <v>985</v>
      </c>
      <c r="J186" s="86">
        <f t="shared" si="20"/>
        <v>278</v>
      </c>
      <c r="K186" s="86">
        <f t="shared" si="21"/>
        <v>278</v>
      </c>
      <c r="L186" s="96"/>
      <c r="M186" s="96">
        <v>278</v>
      </c>
      <c r="N186" s="96"/>
      <c r="O186" s="96"/>
      <c r="P186" s="96"/>
      <c r="Q186" s="96"/>
      <c r="R186" s="96"/>
      <c r="S186" s="96"/>
      <c r="T186" s="96"/>
      <c r="U186" s="68" t="s">
        <v>560</v>
      </c>
      <c r="V186" s="107">
        <v>5000</v>
      </c>
      <c r="W186" s="106" t="s">
        <v>44</v>
      </c>
      <c r="X186" s="107"/>
      <c r="Y186" s="107" t="s">
        <v>42</v>
      </c>
      <c r="Z186" s="107" t="s">
        <v>44</v>
      </c>
      <c r="AA186" s="115" t="s">
        <v>986</v>
      </c>
      <c r="AB186" s="65" t="s">
        <v>218</v>
      </c>
    </row>
    <row r="187" s="8" customFormat="1" ht="137" customHeight="1" spans="1:28">
      <c r="A187" s="65">
        <v>178</v>
      </c>
      <c r="B187" s="63" t="s">
        <v>987</v>
      </c>
      <c r="C187" s="68" t="s">
        <v>988</v>
      </c>
      <c r="D187" s="65" t="s">
        <v>947</v>
      </c>
      <c r="E187" s="65" t="s">
        <v>948</v>
      </c>
      <c r="F187" s="65" t="s">
        <v>949</v>
      </c>
      <c r="G187" s="68" t="s">
        <v>38</v>
      </c>
      <c r="H187" s="68" t="s">
        <v>989</v>
      </c>
      <c r="I187" s="68" t="s">
        <v>990</v>
      </c>
      <c r="J187" s="86">
        <f t="shared" si="20"/>
        <v>400</v>
      </c>
      <c r="K187" s="86">
        <f t="shared" si="21"/>
        <v>400</v>
      </c>
      <c r="L187" s="96"/>
      <c r="M187" s="96">
        <v>400</v>
      </c>
      <c r="N187" s="96"/>
      <c r="O187" s="96"/>
      <c r="P187" s="96"/>
      <c r="Q187" s="96"/>
      <c r="R187" s="96"/>
      <c r="S187" s="96"/>
      <c r="T187" s="96"/>
      <c r="U187" s="68" t="s">
        <v>560</v>
      </c>
      <c r="V187" s="107">
        <v>1600</v>
      </c>
      <c r="W187" s="106" t="s">
        <v>44</v>
      </c>
      <c r="X187" s="107"/>
      <c r="Y187" s="107" t="s">
        <v>42</v>
      </c>
      <c r="Z187" s="107" t="s">
        <v>44</v>
      </c>
      <c r="AA187" s="115" t="s">
        <v>991</v>
      </c>
      <c r="AB187" s="65" t="s">
        <v>218</v>
      </c>
    </row>
    <row r="188" s="15" customFormat="1" ht="219" customHeight="1" spans="1:28">
      <c r="A188" s="65">
        <v>179</v>
      </c>
      <c r="B188" s="64" t="s">
        <v>992</v>
      </c>
      <c r="C188" s="68" t="s">
        <v>993</v>
      </c>
      <c r="D188" s="65" t="s">
        <v>947</v>
      </c>
      <c r="E188" s="65" t="s">
        <v>948</v>
      </c>
      <c r="F188" s="65" t="s">
        <v>949</v>
      </c>
      <c r="G188" s="68" t="s">
        <v>38</v>
      </c>
      <c r="H188" s="68" t="s">
        <v>994</v>
      </c>
      <c r="I188" s="68" t="s">
        <v>995</v>
      </c>
      <c r="J188" s="86">
        <f t="shared" si="20"/>
        <v>280</v>
      </c>
      <c r="K188" s="86">
        <f t="shared" si="21"/>
        <v>265</v>
      </c>
      <c r="L188" s="68">
        <v>265</v>
      </c>
      <c r="M188" s="68"/>
      <c r="N188" s="68"/>
      <c r="O188" s="68"/>
      <c r="P188" s="68"/>
      <c r="Q188" s="68"/>
      <c r="R188" s="68"/>
      <c r="S188" s="68">
        <v>15</v>
      </c>
      <c r="T188" s="68"/>
      <c r="U188" s="68" t="s">
        <v>560</v>
      </c>
      <c r="V188" s="68">
        <v>8018</v>
      </c>
      <c r="W188" s="106" t="s">
        <v>44</v>
      </c>
      <c r="X188" s="68"/>
      <c r="Y188" s="68" t="s">
        <v>42</v>
      </c>
      <c r="Z188" s="68" t="s">
        <v>44</v>
      </c>
      <c r="AA188" s="115" t="s">
        <v>996</v>
      </c>
      <c r="AB188" s="65" t="s">
        <v>229</v>
      </c>
    </row>
    <row r="189" s="17" customFormat="1" ht="219" customHeight="1" spans="1:28">
      <c r="A189" s="65">
        <v>180</v>
      </c>
      <c r="B189" s="63" t="s">
        <v>997</v>
      </c>
      <c r="C189" s="68" t="s">
        <v>998</v>
      </c>
      <c r="D189" s="65" t="s">
        <v>947</v>
      </c>
      <c r="E189" s="65" t="s">
        <v>948</v>
      </c>
      <c r="F189" s="65" t="s">
        <v>949</v>
      </c>
      <c r="G189" s="68" t="s">
        <v>38</v>
      </c>
      <c r="H189" s="68" t="s">
        <v>999</v>
      </c>
      <c r="I189" s="68" t="s">
        <v>1000</v>
      </c>
      <c r="J189" s="86">
        <f t="shared" si="20"/>
        <v>300</v>
      </c>
      <c r="K189" s="86">
        <f t="shared" si="21"/>
        <v>285</v>
      </c>
      <c r="L189" s="68">
        <v>285</v>
      </c>
      <c r="M189" s="68"/>
      <c r="N189" s="68"/>
      <c r="O189" s="68"/>
      <c r="P189" s="68"/>
      <c r="Q189" s="68"/>
      <c r="R189" s="68"/>
      <c r="S189" s="68">
        <v>15</v>
      </c>
      <c r="T189" s="68"/>
      <c r="U189" s="68" t="s">
        <v>560</v>
      </c>
      <c r="V189" s="68">
        <v>1400</v>
      </c>
      <c r="W189" s="106" t="s">
        <v>44</v>
      </c>
      <c r="X189" s="68"/>
      <c r="Y189" s="68" t="s">
        <v>42</v>
      </c>
      <c r="Z189" s="68" t="s">
        <v>44</v>
      </c>
      <c r="AA189" s="115" t="s">
        <v>1001</v>
      </c>
      <c r="AB189" s="65" t="s">
        <v>229</v>
      </c>
    </row>
    <row r="190" s="16" customFormat="1" ht="139" customHeight="1" spans="1:28">
      <c r="A190" s="65">
        <v>181</v>
      </c>
      <c r="B190" s="64" t="s">
        <v>1002</v>
      </c>
      <c r="C190" s="68" t="s">
        <v>1003</v>
      </c>
      <c r="D190" s="65" t="s">
        <v>947</v>
      </c>
      <c r="E190" s="65" t="s">
        <v>948</v>
      </c>
      <c r="F190" s="65" t="s">
        <v>949</v>
      </c>
      <c r="G190" s="68" t="s">
        <v>38</v>
      </c>
      <c r="H190" s="68" t="s">
        <v>1004</v>
      </c>
      <c r="I190" s="68" t="s">
        <v>1005</v>
      </c>
      <c r="J190" s="86">
        <f t="shared" si="20"/>
        <v>425</v>
      </c>
      <c r="K190" s="86">
        <f t="shared" si="21"/>
        <v>415</v>
      </c>
      <c r="L190" s="68">
        <v>415</v>
      </c>
      <c r="M190" s="68"/>
      <c r="N190" s="68"/>
      <c r="O190" s="68"/>
      <c r="P190" s="68"/>
      <c r="Q190" s="68"/>
      <c r="R190" s="68"/>
      <c r="S190" s="68">
        <v>10</v>
      </c>
      <c r="T190" s="68"/>
      <c r="U190" s="68" t="s">
        <v>560</v>
      </c>
      <c r="V190" s="68">
        <v>1292</v>
      </c>
      <c r="W190" s="106" t="s">
        <v>44</v>
      </c>
      <c r="X190" s="68"/>
      <c r="Y190" s="68" t="s">
        <v>42</v>
      </c>
      <c r="Z190" s="68" t="s">
        <v>44</v>
      </c>
      <c r="AA190" s="115" t="s">
        <v>1006</v>
      </c>
      <c r="AB190" s="65" t="s">
        <v>245</v>
      </c>
    </row>
    <row r="191" s="16" customFormat="1" ht="140" customHeight="1" spans="1:28">
      <c r="A191" s="65">
        <v>182</v>
      </c>
      <c r="B191" s="64" t="s">
        <v>1007</v>
      </c>
      <c r="C191" s="68" t="s">
        <v>1008</v>
      </c>
      <c r="D191" s="65" t="s">
        <v>947</v>
      </c>
      <c r="E191" s="65" t="s">
        <v>948</v>
      </c>
      <c r="F191" s="65" t="s">
        <v>949</v>
      </c>
      <c r="G191" s="68" t="s">
        <v>38</v>
      </c>
      <c r="H191" s="68" t="s">
        <v>1009</v>
      </c>
      <c r="I191" s="68" t="s">
        <v>1010</v>
      </c>
      <c r="J191" s="86">
        <f t="shared" si="20"/>
        <v>366.6</v>
      </c>
      <c r="K191" s="86">
        <f t="shared" si="21"/>
        <v>356.6</v>
      </c>
      <c r="L191" s="68">
        <v>356.6</v>
      </c>
      <c r="M191" s="68"/>
      <c r="N191" s="68"/>
      <c r="O191" s="68"/>
      <c r="P191" s="68"/>
      <c r="Q191" s="68"/>
      <c r="R191" s="68"/>
      <c r="S191" s="68">
        <v>10</v>
      </c>
      <c r="T191" s="68"/>
      <c r="U191" s="68" t="s">
        <v>560</v>
      </c>
      <c r="V191" s="68">
        <v>990</v>
      </c>
      <c r="W191" s="106" t="s">
        <v>44</v>
      </c>
      <c r="X191" s="68"/>
      <c r="Y191" s="68" t="s">
        <v>42</v>
      </c>
      <c r="Z191" s="68" t="s">
        <v>44</v>
      </c>
      <c r="AA191" s="115" t="s">
        <v>1011</v>
      </c>
      <c r="AB191" s="65" t="s">
        <v>245</v>
      </c>
    </row>
    <row r="192" s="15" customFormat="1" ht="154" customHeight="1" spans="1:28">
      <c r="A192" s="65">
        <v>183</v>
      </c>
      <c r="B192" s="63" t="s">
        <v>1012</v>
      </c>
      <c r="C192" s="68" t="s">
        <v>1013</v>
      </c>
      <c r="D192" s="65" t="s">
        <v>947</v>
      </c>
      <c r="E192" s="65" t="s">
        <v>948</v>
      </c>
      <c r="F192" s="65" t="s">
        <v>949</v>
      </c>
      <c r="G192" s="68" t="s">
        <v>38</v>
      </c>
      <c r="H192" s="68" t="s">
        <v>1014</v>
      </c>
      <c r="I192" s="68" t="s">
        <v>1015</v>
      </c>
      <c r="J192" s="86">
        <f t="shared" si="20"/>
        <v>1741.025</v>
      </c>
      <c r="K192" s="86">
        <f t="shared" si="21"/>
        <v>1741.025</v>
      </c>
      <c r="L192" s="68">
        <v>1741.025</v>
      </c>
      <c r="M192" s="96"/>
      <c r="N192" s="96"/>
      <c r="O192" s="96"/>
      <c r="P192" s="96"/>
      <c r="Q192" s="96"/>
      <c r="R192" s="96"/>
      <c r="S192" s="96"/>
      <c r="T192" s="96"/>
      <c r="U192" s="68" t="s">
        <v>560</v>
      </c>
      <c r="V192" s="107">
        <v>3800</v>
      </c>
      <c r="W192" s="106" t="s">
        <v>44</v>
      </c>
      <c r="X192" s="107"/>
      <c r="Y192" s="68" t="s">
        <v>42</v>
      </c>
      <c r="Z192" s="68" t="s">
        <v>44</v>
      </c>
      <c r="AA192" s="115" t="s">
        <v>1016</v>
      </c>
      <c r="AB192" s="65" t="s">
        <v>251</v>
      </c>
    </row>
    <row r="193" s="37" customFormat="1" ht="189" customHeight="1" spans="1:28">
      <c r="A193" s="65">
        <v>184</v>
      </c>
      <c r="B193" s="63" t="s">
        <v>1017</v>
      </c>
      <c r="C193" s="126" t="s">
        <v>1018</v>
      </c>
      <c r="D193" s="65" t="s">
        <v>947</v>
      </c>
      <c r="E193" s="65" t="s">
        <v>948</v>
      </c>
      <c r="F193" s="65" t="s">
        <v>949</v>
      </c>
      <c r="G193" s="68" t="s">
        <v>38</v>
      </c>
      <c r="H193" s="126" t="s">
        <v>1019</v>
      </c>
      <c r="I193" s="68" t="s">
        <v>1020</v>
      </c>
      <c r="J193" s="86">
        <f t="shared" si="20"/>
        <v>228</v>
      </c>
      <c r="K193" s="86">
        <f t="shared" si="21"/>
        <v>228</v>
      </c>
      <c r="L193" s="128">
        <v>228</v>
      </c>
      <c r="M193" s="128"/>
      <c r="N193" s="128"/>
      <c r="O193" s="128"/>
      <c r="P193" s="128"/>
      <c r="Q193" s="128"/>
      <c r="R193" s="128"/>
      <c r="S193" s="128"/>
      <c r="T193" s="68"/>
      <c r="U193" s="68" t="s">
        <v>560</v>
      </c>
      <c r="V193" s="68">
        <v>3500</v>
      </c>
      <c r="W193" s="106" t="s">
        <v>44</v>
      </c>
      <c r="X193" s="68"/>
      <c r="Y193" s="65" t="s">
        <v>42</v>
      </c>
      <c r="Z193" s="65" t="s">
        <v>44</v>
      </c>
      <c r="AA193" s="115" t="s">
        <v>1021</v>
      </c>
      <c r="AB193" s="65" t="s">
        <v>172</v>
      </c>
    </row>
    <row r="194" s="37" customFormat="1" ht="147" customHeight="1" spans="1:28">
      <c r="A194" s="65">
        <v>185</v>
      </c>
      <c r="B194" s="63" t="s">
        <v>1022</v>
      </c>
      <c r="C194" s="126" t="s">
        <v>1023</v>
      </c>
      <c r="D194" s="65" t="s">
        <v>947</v>
      </c>
      <c r="E194" s="65" t="s">
        <v>948</v>
      </c>
      <c r="F194" s="65" t="s">
        <v>949</v>
      </c>
      <c r="G194" s="68" t="s">
        <v>1024</v>
      </c>
      <c r="H194" s="126" t="s">
        <v>1025</v>
      </c>
      <c r="I194" s="68" t="s">
        <v>1026</v>
      </c>
      <c r="J194" s="86">
        <f t="shared" si="20"/>
        <v>344</v>
      </c>
      <c r="K194" s="86">
        <f t="shared" si="21"/>
        <v>344</v>
      </c>
      <c r="L194" s="128">
        <v>344</v>
      </c>
      <c r="M194" s="128"/>
      <c r="N194" s="128"/>
      <c r="O194" s="128"/>
      <c r="P194" s="128"/>
      <c r="Q194" s="128"/>
      <c r="R194" s="128"/>
      <c r="S194" s="128"/>
      <c r="T194" s="68"/>
      <c r="U194" s="68" t="s">
        <v>560</v>
      </c>
      <c r="V194" s="68">
        <v>3567</v>
      </c>
      <c r="W194" s="106" t="s">
        <v>44</v>
      </c>
      <c r="X194" s="68"/>
      <c r="Y194" s="65" t="s">
        <v>42</v>
      </c>
      <c r="Z194" s="65" t="s">
        <v>44</v>
      </c>
      <c r="AA194" s="115" t="s">
        <v>1027</v>
      </c>
      <c r="AB194" s="65" t="s">
        <v>172</v>
      </c>
    </row>
    <row r="195" s="16" customFormat="1" ht="110" customHeight="1" spans="1:28">
      <c r="A195" s="65">
        <v>186</v>
      </c>
      <c r="B195" s="63" t="s">
        <v>1028</v>
      </c>
      <c r="C195" s="68" t="s">
        <v>1029</v>
      </c>
      <c r="D195" s="65" t="s">
        <v>947</v>
      </c>
      <c r="E195" s="65" t="s">
        <v>948</v>
      </c>
      <c r="F195" s="65" t="s">
        <v>949</v>
      </c>
      <c r="G195" s="68" t="s">
        <v>38</v>
      </c>
      <c r="H195" s="68" t="s">
        <v>1030</v>
      </c>
      <c r="I195" s="68" t="s">
        <v>1031</v>
      </c>
      <c r="J195" s="86">
        <f t="shared" si="20"/>
        <v>660</v>
      </c>
      <c r="K195" s="86">
        <f t="shared" si="21"/>
        <v>660</v>
      </c>
      <c r="L195" s="68">
        <v>660</v>
      </c>
      <c r="M195" s="68"/>
      <c r="N195" s="68"/>
      <c r="O195" s="68"/>
      <c r="P195" s="68"/>
      <c r="Q195" s="68"/>
      <c r="R195" s="68"/>
      <c r="S195" s="68"/>
      <c r="T195" s="68"/>
      <c r="U195" s="68" t="s">
        <v>560</v>
      </c>
      <c r="V195" s="68">
        <v>1852</v>
      </c>
      <c r="W195" s="106" t="s">
        <v>44</v>
      </c>
      <c r="X195" s="68"/>
      <c r="Y195" s="68" t="s">
        <v>42</v>
      </c>
      <c r="Z195" s="68" t="s">
        <v>44</v>
      </c>
      <c r="AA195" s="68" t="s">
        <v>1032</v>
      </c>
      <c r="AB195" s="65" t="s">
        <v>257</v>
      </c>
    </row>
    <row r="196" s="16" customFormat="1" ht="149" customHeight="1" spans="1:28">
      <c r="A196" s="65">
        <v>187</v>
      </c>
      <c r="B196" s="63" t="s">
        <v>1033</v>
      </c>
      <c r="C196" s="68" t="s">
        <v>1034</v>
      </c>
      <c r="D196" s="65" t="s">
        <v>947</v>
      </c>
      <c r="E196" s="65" t="s">
        <v>948</v>
      </c>
      <c r="F196" s="65" t="s">
        <v>949</v>
      </c>
      <c r="G196" s="68" t="s">
        <v>38</v>
      </c>
      <c r="H196" s="68" t="s">
        <v>1035</v>
      </c>
      <c r="I196" s="68" t="s">
        <v>1036</v>
      </c>
      <c r="J196" s="86">
        <f t="shared" si="20"/>
        <v>200</v>
      </c>
      <c r="K196" s="86">
        <f t="shared" si="21"/>
        <v>200</v>
      </c>
      <c r="L196" s="68">
        <v>200</v>
      </c>
      <c r="M196" s="68"/>
      <c r="N196" s="68"/>
      <c r="O196" s="68"/>
      <c r="P196" s="68"/>
      <c r="Q196" s="68"/>
      <c r="R196" s="68"/>
      <c r="S196" s="68"/>
      <c r="T196" s="68"/>
      <c r="U196" s="68" t="s">
        <v>560</v>
      </c>
      <c r="V196" s="68">
        <v>3600</v>
      </c>
      <c r="W196" s="106" t="s">
        <v>44</v>
      </c>
      <c r="X196" s="68"/>
      <c r="Y196" s="68" t="s">
        <v>42</v>
      </c>
      <c r="Z196" s="68" t="s">
        <v>44</v>
      </c>
      <c r="AA196" s="68" t="s">
        <v>1037</v>
      </c>
      <c r="AB196" s="65" t="s">
        <v>263</v>
      </c>
    </row>
    <row r="197" s="16" customFormat="1" ht="118" customHeight="1" spans="1:28">
      <c r="A197" s="65">
        <v>188</v>
      </c>
      <c r="B197" s="64" t="s">
        <v>1038</v>
      </c>
      <c r="C197" s="68" t="s">
        <v>1039</v>
      </c>
      <c r="D197" s="65" t="s">
        <v>947</v>
      </c>
      <c r="E197" s="65" t="s">
        <v>948</v>
      </c>
      <c r="F197" s="65" t="s">
        <v>949</v>
      </c>
      <c r="G197" s="68" t="s">
        <v>38</v>
      </c>
      <c r="H197" s="68" t="s">
        <v>1040</v>
      </c>
      <c r="I197" s="68" t="s">
        <v>1041</v>
      </c>
      <c r="J197" s="86">
        <f t="shared" si="20"/>
        <v>705</v>
      </c>
      <c r="K197" s="86">
        <f t="shared" si="21"/>
        <v>705</v>
      </c>
      <c r="L197" s="68">
        <v>705</v>
      </c>
      <c r="M197" s="68"/>
      <c r="N197" s="68"/>
      <c r="O197" s="68"/>
      <c r="P197" s="68"/>
      <c r="Q197" s="68"/>
      <c r="R197" s="68"/>
      <c r="S197" s="68"/>
      <c r="T197" s="68"/>
      <c r="U197" s="68" t="s">
        <v>560</v>
      </c>
      <c r="V197" s="68">
        <v>2200</v>
      </c>
      <c r="W197" s="106" t="s">
        <v>44</v>
      </c>
      <c r="X197" s="68"/>
      <c r="Y197" s="68" t="s">
        <v>42</v>
      </c>
      <c r="Z197" s="68" t="s">
        <v>44</v>
      </c>
      <c r="AA197" s="68" t="s">
        <v>1042</v>
      </c>
      <c r="AB197" s="65" t="s">
        <v>263</v>
      </c>
    </row>
    <row r="198" s="18" customFormat="1" ht="145" customHeight="1" spans="1:28">
      <c r="A198" s="65">
        <v>189</v>
      </c>
      <c r="B198" s="64" t="s">
        <v>1043</v>
      </c>
      <c r="C198" s="75" t="s">
        <v>1044</v>
      </c>
      <c r="D198" s="65" t="s">
        <v>947</v>
      </c>
      <c r="E198" s="65" t="s">
        <v>948</v>
      </c>
      <c r="F198" s="65" t="s">
        <v>949</v>
      </c>
      <c r="G198" s="75" t="s">
        <v>38</v>
      </c>
      <c r="H198" s="75" t="s">
        <v>1045</v>
      </c>
      <c r="I198" s="75" t="s">
        <v>1046</v>
      </c>
      <c r="J198" s="86">
        <f t="shared" si="20"/>
        <v>714</v>
      </c>
      <c r="K198" s="86">
        <f t="shared" si="21"/>
        <v>714</v>
      </c>
      <c r="L198" s="75">
        <v>714</v>
      </c>
      <c r="M198" s="75"/>
      <c r="N198" s="75"/>
      <c r="O198" s="75"/>
      <c r="P198" s="75"/>
      <c r="Q198" s="75"/>
      <c r="R198" s="75"/>
      <c r="S198" s="75"/>
      <c r="T198" s="75"/>
      <c r="U198" s="68" t="s">
        <v>560</v>
      </c>
      <c r="V198" s="68">
        <v>621</v>
      </c>
      <c r="W198" s="106" t="s">
        <v>44</v>
      </c>
      <c r="X198" s="68"/>
      <c r="Y198" s="68" t="s">
        <v>42</v>
      </c>
      <c r="Z198" s="68" t="s">
        <v>44</v>
      </c>
      <c r="AA198" s="68" t="s">
        <v>1047</v>
      </c>
      <c r="AB198" s="63" t="s">
        <v>269</v>
      </c>
    </row>
    <row r="199" s="18" customFormat="1" ht="145" customHeight="1" spans="1:28">
      <c r="A199" s="65">
        <v>190</v>
      </c>
      <c r="B199" s="64" t="s">
        <v>1048</v>
      </c>
      <c r="C199" s="75" t="s">
        <v>1049</v>
      </c>
      <c r="D199" s="65" t="s">
        <v>947</v>
      </c>
      <c r="E199" s="65" t="s">
        <v>948</v>
      </c>
      <c r="F199" s="65" t="s">
        <v>949</v>
      </c>
      <c r="G199" s="75" t="s">
        <v>38</v>
      </c>
      <c r="H199" s="75" t="s">
        <v>1050</v>
      </c>
      <c r="I199" s="75" t="s">
        <v>1051</v>
      </c>
      <c r="J199" s="86">
        <f t="shared" si="20"/>
        <v>960.85</v>
      </c>
      <c r="K199" s="86">
        <f t="shared" si="21"/>
        <v>960.85</v>
      </c>
      <c r="L199" s="68"/>
      <c r="M199" s="75"/>
      <c r="N199" s="75"/>
      <c r="O199" s="75"/>
      <c r="P199" s="75">
        <v>960.85</v>
      </c>
      <c r="Q199" s="75"/>
      <c r="R199" s="75"/>
      <c r="S199" s="75"/>
      <c r="T199" s="75"/>
      <c r="U199" s="68" t="s">
        <v>560</v>
      </c>
      <c r="V199" s="68">
        <v>400</v>
      </c>
      <c r="W199" s="106" t="s">
        <v>44</v>
      </c>
      <c r="X199" s="68"/>
      <c r="Y199" s="68" t="s">
        <v>42</v>
      </c>
      <c r="Z199" s="68" t="s">
        <v>44</v>
      </c>
      <c r="AA199" s="68" t="s">
        <v>1052</v>
      </c>
      <c r="AB199" s="63" t="s">
        <v>269</v>
      </c>
    </row>
    <row r="200" s="18" customFormat="1" ht="226" customHeight="1" spans="1:28">
      <c r="A200" s="65">
        <v>191</v>
      </c>
      <c r="B200" s="64" t="s">
        <v>1053</v>
      </c>
      <c r="C200" s="68" t="s">
        <v>1054</v>
      </c>
      <c r="D200" s="65" t="s">
        <v>947</v>
      </c>
      <c r="E200" s="65" t="s">
        <v>948</v>
      </c>
      <c r="F200" s="65" t="s">
        <v>949</v>
      </c>
      <c r="G200" s="75" t="s">
        <v>38</v>
      </c>
      <c r="H200" s="68" t="s">
        <v>1055</v>
      </c>
      <c r="I200" s="68" t="s">
        <v>1056</v>
      </c>
      <c r="J200" s="86">
        <f t="shared" si="20"/>
        <v>590.4</v>
      </c>
      <c r="K200" s="86">
        <f t="shared" si="21"/>
        <v>590.4</v>
      </c>
      <c r="L200" s="68">
        <v>590.4</v>
      </c>
      <c r="M200" s="68"/>
      <c r="N200" s="68"/>
      <c r="O200" s="68"/>
      <c r="P200" s="68"/>
      <c r="Q200" s="68"/>
      <c r="R200" s="68"/>
      <c r="S200" s="68"/>
      <c r="T200" s="68"/>
      <c r="U200" s="68" t="s">
        <v>560</v>
      </c>
      <c r="V200" s="107">
        <v>600</v>
      </c>
      <c r="W200" s="106" t="s">
        <v>44</v>
      </c>
      <c r="X200" s="107"/>
      <c r="Y200" s="107" t="s">
        <v>42</v>
      </c>
      <c r="Z200" s="107" t="s">
        <v>44</v>
      </c>
      <c r="AA200" s="68" t="s">
        <v>1057</v>
      </c>
      <c r="AB200" s="65" t="s">
        <v>279</v>
      </c>
    </row>
    <row r="201" s="18" customFormat="1" ht="126" customHeight="1" spans="1:28">
      <c r="A201" s="65">
        <v>192</v>
      </c>
      <c r="B201" s="64" t="s">
        <v>1058</v>
      </c>
      <c r="C201" s="68" t="s">
        <v>1059</v>
      </c>
      <c r="D201" s="65" t="s">
        <v>947</v>
      </c>
      <c r="E201" s="65" t="s">
        <v>948</v>
      </c>
      <c r="F201" s="65" t="s">
        <v>949</v>
      </c>
      <c r="G201" s="75" t="s">
        <v>38</v>
      </c>
      <c r="H201" s="68" t="s">
        <v>1060</v>
      </c>
      <c r="I201" s="68" t="s">
        <v>1061</v>
      </c>
      <c r="J201" s="86">
        <f t="shared" si="20"/>
        <v>287.3</v>
      </c>
      <c r="K201" s="86">
        <f t="shared" si="21"/>
        <v>287.3</v>
      </c>
      <c r="L201" s="68">
        <v>287.3</v>
      </c>
      <c r="M201" s="68"/>
      <c r="N201" s="68"/>
      <c r="O201" s="68"/>
      <c r="P201" s="68"/>
      <c r="Q201" s="68"/>
      <c r="R201" s="68"/>
      <c r="S201" s="68"/>
      <c r="T201" s="68"/>
      <c r="U201" s="68" t="s">
        <v>560</v>
      </c>
      <c r="V201" s="107">
        <v>280</v>
      </c>
      <c r="W201" s="106" t="s">
        <v>44</v>
      </c>
      <c r="X201" s="107"/>
      <c r="Y201" s="107" t="s">
        <v>42</v>
      </c>
      <c r="Z201" s="107" t="s">
        <v>44</v>
      </c>
      <c r="AA201" s="115" t="s">
        <v>1057</v>
      </c>
      <c r="AB201" s="65" t="s">
        <v>279</v>
      </c>
    </row>
    <row r="202" s="8" customFormat="1" ht="126" customHeight="1" spans="1:28">
      <c r="A202" s="65">
        <v>193</v>
      </c>
      <c r="B202" s="63" t="s">
        <v>1062</v>
      </c>
      <c r="C202" s="68" t="s">
        <v>1063</v>
      </c>
      <c r="D202" s="65" t="s">
        <v>947</v>
      </c>
      <c r="E202" s="65" t="s">
        <v>948</v>
      </c>
      <c r="F202" s="65" t="s">
        <v>949</v>
      </c>
      <c r="G202" s="75" t="s">
        <v>38</v>
      </c>
      <c r="H202" s="68" t="s">
        <v>1064</v>
      </c>
      <c r="I202" s="68" t="s">
        <v>1065</v>
      </c>
      <c r="J202" s="86">
        <f t="shared" si="20"/>
        <v>420</v>
      </c>
      <c r="K202" s="86">
        <f t="shared" si="21"/>
        <v>420</v>
      </c>
      <c r="L202" s="68">
        <v>420</v>
      </c>
      <c r="M202" s="68"/>
      <c r="N202" s="68"/>
      <c r="O202" s="68"/>
      <c r="P202" s="68"/>
      <c r="Q202" s="68"/>
      <c r="R202" s="68"/>
      <c r="S202" s="68"/>
      <c r="T202" s="68"/>
      <c r="U202" s="68" t="s">
        <v>560</v>
      </c>
      <c r="V202" s="107">
        <v>210</v>
      </c>
      <c r="W202" s="106" t="s">
        <v>44</v>
      </c>
      <c r="X202" s="107"/>
      <c r="Y202" s="107" t="s">
        <v>42</v>
      </c>
      <c r="Z202" s="107" t="s">
        <v>44</v>
      </c>
      <c r="AA202" s="115" t="s">
        <v>1066</v>
      </c>
      <c r="AB202" s="65" t="s">
        <v>279</v>
      </c>
    </row>
    <row r="203" s="8" customFormat="1" ht="126" customHeight="1" spans="1:28">
      <c r="A203" s="65">
        <v>194</v>
      </c>
      <c r="B203" s="63" t="s">
        <v>1067</v>
      </c>
      <c r="C203" s="68" t="s">
        <v>1068</v>
      </c>
      <c r="D203" s="65" t="s">
        <v>947</v>
      </c>
      <c r="E203" s="65" t="s">
        <v>948</v>
      </c>
      <c r="F203" s="65" t="s">
        <v>949</v>
      </c>
      <c r="G203" s="75" t="s">
        <v>38</v>
      </c>
      <c r="H203" s="68" t="s">
        <v>1069</v>
      </c>
      <c r="I203" s="68" t="s">
        <v>1070</v>
      </c>
      <c r="J203" s="86">
        <f t="shared" si="20"/>
        <v>533</v>
      </c>
      <c r="K203" s="86">
        <f t="shared" si="21"/>
        <v>533</v>
      </c>
      <c r="L203" s="68">
        <v>533</v>
      </c>
      <c r="M203" s="68"/>
      <c r="N203" s="68"/>
      <c r="O203" s="68"/>
      <c r="P203" s="68"/>
      <c r="Q203" s="68"/>
      <c r="R203" s="68"/>
      <c r="S203" s="68"/>
      <c r="T203" s="68"/>
      <c r="U203" s="68" t="s">
        <v>560</v>
      </c>
      <c r="V203" s="107">
        <v>300</v>
      </c>
      <c r="W203" s="106" t="s">
        <v>44</v>
      </c>
      <c r="X203" s="107"/>
      <c r="Y203" s="107" t="s">
        <v>42</v>
      </c>
      <c r="Z203" s="107" t="s">
        <v>44</v>
      </c>
      <c r="AA203" s="115" t="s">
        <v>1071</v>
      </c>
      <c r="AB203" s="65" t="s">
        <v>279</v>
      </c>
    </row>
    <row r="204" s="16" customFormat="1" ht="110" customHeight="1" spans="1:28">
      <c r="A204" s="65">
        <v>195</v>
      </c>
      <c r="B204" s="64" t="s">
        <v>1072</v>
      </c>
      <c r="C204" s="127" t="s">
        <v>1073</v>
      </c>
      <c r="D204" s="65" t="s">
        <v>947</v>
      </c>
      <c r="E204" s="65" t="s">
        <v>948</v>
      </c>
      <c r="F204" s="65" t="s">
        <v>949</v>
      </c>
      <c r="G204" s="68" t="s">
        <v>38</v>
      </c>
      <c r="H204" s="68" t="s">
        <v>1074</v>
      </c>
      <c r="I204" s="68" t="s">
        <v>1075</v>
      </c>
      <c r="J204" s="86">
        <f t="shared" si="20"/>
        <v>255</v>
      </c>
      <c r="K204" s="86">
        <f t="shared" si="21"/>
        <v>240</v>
      </c>
      <c r="L204" s="68"/>
      <c r="M204" s="68"/>
      <c r="N204" s="68">
        <v>240</v>
      </c>
      <c r="O204" s="68"/>
      <c r="P204" s="68"/>
      <c r="Q204" s="68"/>
      <c r="R204" s="68"/>
      <c r="S204" s="68">
        <v>15</v>
      </c>
      <c r="T204" s="68"/>
      <c r="U204" s="68" t="s">
        <v>560</v>
      </c>
      <c r="V204" s="68">
        <v>1578</v>
      </c>
      <c r="W204" s="106" t="s">
        <v>44</v>
      </c>
      <c r="X204" s="68"/>
      <c r="Y204" s="68" t="s">
        <v>42</v>
      </c>
      <c r="Z204" s="68" t="s">
        <v>44</v>
      </c>
      <c r="AA204" s="130" t="s">
        <v>1076</v>
      </c>
      <c r="AB204" s="109" t="s">
        <v>294</v>
      </c>
    </row>
    <row r="205" s="8" customFormat="1" ht="110" customHeight="1" spans="1:28">
      <c r="A205" s="65">
        <v>196</v>
      </c>
      <c r="B205" s="64" t="s">
        <v>1077</v>
      </c>
      <c r="C205" s="127" t="s">
        <v>1078</v>
      </c>
      <c r="D205" s="65" t="s">
        <v>947</v>
      </c>
      <c r="E205" s="65" t="s">
        <v>948</v>
      </c>
      <c r="F205" s="65" t="s">
        <v>949</v>
      </c>
      <c r="G205" s="68" t="s">
        <v>938</v>
      </c>
      <c r="H205" s="68" t="s">
        <v>1079</v>
      </c>
      <c r="I205" s="68" t="s">
        <v>1080</v>
      </c>
      <c r="J205" s="86">
        <f t="shared" si="20"/>
        <v>467.3</v>
      </c>
      <c r="K205" s="86">
        <f t="shared" si="21"/>
        <v>467.3</v>
      </c>
      <c r="L205" s="68">
        <v>467.3</v>
      </c>
      <c r="M205" s="68"/>
      <c r="N205" s="68"/>
      <c r="O205" s="68"/>
      <c r="P205" s="68"/>
      <c r="Q205" s="68"/>
      <c r="R205" s="68"/>
      <c r="S205" s="68"/>
      <c r="T205" s="68"/>
      <c r="U205" s="68" t="s">
        <v>560</v>
      </c>
      <c r="V205" s="68">
        <v>263</v>
      </c>
      <c r="W205" s="106" t="s">
        <v>44</v>
      </c>
      <c r="X205" s="68"/>
      <c r="Y205" s="68" t="s">
        <v>42</v>
      </c>
      <c r="Z205" s="68" t="s">
        <v>44</v>
      </c>
      <c r="AA205" s="68" t="s">
        <v>1081</v>
      </c>
      <c r="AB205" s="65" t="s">
        <v>195</v>
      </c>
    </row>
    <row r="206" s="8" customFormat="1" ht="175" customHeight="1" spans="1:28">
      <c r="A206" s="65">
        <v>197</v>
      </c>
      <c r="B206" s="63" t="s">
        <v>1082</v>
      </c>
      <c r="C206" s="127" t="s">
        <v>1083</v>
      </c>
      <c r="D206" s="65" t="s">
        <v>947</v>
      </c>
      <c r="E206" s="65" t="s">
        <v>948</v>
      </c>
      <c r="F206" s="65" t="s">
        <v>949</v>
      </c>
      <c r="G206" s="75" t="s">
        <v>446</v>
      </c>
      <c r="H206" s="75" t="s">
        <v>1084</v>
      </c>
      <c r="I206" s="95" t="s">
        <v>1085</v>
      </c>
      <c r="J206" s="86">
        <f t="shared" si="20"/>
        <v>729</v>
      </c>
      <c r="K206" s="86">
        <f t="shared" si="21"/>
        <v>689</v>
      </c>
      <c r="L206" s="129">
        <v>689</v>
      </c>
      <c r="M206" s="96"/>
      <c r="N206" s="96"/>
      <c r="O206" s="96"/>
      <c r="P206" s="96"/>
      <c r="Q206" s="96"/>
      <c r="R206" s="96"/>
      <c r="S206" s="96">
        <v>40</v>
      </c>
      <c r="T206" s="96"/>
      <c r="U206" s="68" t="s">
        <v>560</v>
      </c>
      <c r="V206" s="107">
        <v>16557</v>
      </c>
      <c r="W206" s="106" t="s">
        <v>44</v>
      </c>
      <c r="X206" s="107"/>
      <c r="Y206" s="105" t="s">
        <v>42</v>
      </c>
      <c r="Z206" s="105" t="s">
        <v>44</v>
      </c>
      <c r="AA206" s="126" t="s">
        <v>1086</v>
      </c>
      <c r="AB206" s="65" t="s">
        <v>179</v>
      </c>
    </row>
    <row r="207" s="8" customFormat="1" ht="175" customHeight="1" spans="1:28">
      <c r="A207" s="65">
        <v>198</v>
      </c>
      <c r="B207" s="64" t="s">
        <v>1087</v>
      </c>
      <c r="C207" s="75" t="s">
        <v>1088</v>
      </c>
      <c r="D207" s="65" t="s">
        <v>947</v>
      </c>
      <c r="E207" s="65" t="s">
        <v>948</v>
      </c>
      <c r="F207" s="65" t="s">
        <v>949</v>
      </c>
      <c r="G207" s="75" t="s">
        <v>446</v>
      </c>
      <c r="H207" s="75" t="s">
        <v>1089</v>
      </c>
      <c r="I207" s="95" t="s">
        <v>1090</v>
      </c>
      <c r="J207" s="86">
        <f t="shared" si="20"/>
        <v>894.5</v>
      </c>
      <c r="K207" s="86">
        <f t="shared" si="21"/>
        <v>864.5</v>
      </c>
      <c r="L207" s="129">
        <v>864.5</v>
      </c>
      <c r="M207" s="96"/>
      <c r="N207" s="96"/>
      <c r="O207" s="96"/>
      <c r="P207" s="96"/>
      <c r="Q207" s="96"/>
      <c r="R207" s="96"/>
      <c r="S207" s="96">
        <v>30</v>
      </c>
      <c r="T207" s="96"/>
      <c r="U207" s="68" t="s">
        <v>560</v>
      </c>
      <c r="V207" s="107">
        <v>2680</v>
      </c>
      <c r="W207" s="106" t="s">
        <v>44</v>
      </c>
      <c r="X207" s="107"/>
      <c r="Y207" s="105" t="s">
        <v>42</v>
      </c>
      <c r="Z207" s="105" t="s">
        <v>44</v>
      </c>
      <c r="AA207" s="126" t="s">
        <v>1091</v>
      </c>
      <c r="AB207" s="65" t="s">
        <v>179</v>
      </c>
    </row>
    <row r="208" s="8" customFormat="1" ht="175" customHeight="1" spans="1:28">
      <c r="A208" s="65">
        <v>199</v>
      </c>
      <c r="B208" s="64" t="s">
        <v>1092</v>
      </c>
      <c r="C208" s="75" t="s">
        <v>1093</v>
      </c>
      <c r="D208" s="65" t="s">
        <v>947</v>
      </c>
      <c r="E208" s="65" t="s">
        <v>948</v>
      </c>
      <c r="F208" s="65" t="s">
        <v>949</v>
      </c>
      <c r="G208" s="75" t="s">
        <v>38</v>
      </c>
      <c r="H208" s="75" t="s">
        <v>1094</v>
      </c>
      <c r="I208" s="95" t="s">
        <v>1095</v>
      </c>
      <c r="J208" s="86">
        <f t="shared" si="20"/>
        <v>390</v>
      </c>
      <c r="K208" s="86">
        <f t="shared" si="21"/>
        <v>374</v>
      </c>
      <c r="L208" s="96">
        <v>374</v>
      </c>
      <c r="M208" s="96"/>
      <c r="N208" s="96"/>
      <c r="O208" s="96"/>
      <c r="P208" s="96"/>
      <c r="Q208" s="96"/>
      <c r="R208" s="96"/>
      <c r="S208" s="96">
        <v>16</v>
      </c>
      <c r="T208" s="96"/>
      <c r="U208" s="68" t="s">
        <v>560</v>
      </c>
      <c r="V208" s="107">
        <v>1684</v>
      </c>
      <c r="W208" s="106" t="s">
        <v>44</v>
      </c>
      <c r="X208" s="107"/>
      <c r="Y208" s="105" t="s">
        <v>42</v>
      </c>
      <c r="Z208" s="105" t="s">
        <v>44</v>
      </c>
      <c r="AA208" s="126" t="s">
        <v>1096</v>
      </c>
      <c r="AB208" s="65" t="s">
        <v>179</v>
      </c>
    </row>
    <row r="209" s="1" customFormat="1" ht="144" customHeight="1" spans="1:28">
      <c r="A209" s="65">
        <v>200</v>
      </c>
      <c r="B209" s="63" t="s">
        <v>1097</v>
      </c>
      <c r="C209" s="68" t="s">
        <v>1098</v>
      </c>
      <c r="D209" s="65" t="s">
        <v>947</v>
      </c>
      <c r="E209" s="65" t="s">
        <v>948</v>
      </c>
      <c r="F209" s="65" t="s">
        <v>949</v>
      </c>
      <c r="G209" s="68" t="s">
        <v>38</v>
      </c>
      <c r="H209" s="68" t="s">
        <v>1099</v>
      </c>
      <c r="I209" s="68" t="s">
        <v>1100</v>
      </c>
      <c r="J209" s="86">
        <f t="shared" si="20"/>
        <v>382</v>
      </c>
      <c r="K209" s="86">
        <f t="shared" si="21"/>
        <v>382</v>
      </c>
      <c r="L209" s="65">
        <v>382</v>
      </c>
      <c r="M209" s="65"/>
      <c r="N209" s="65"/>
      <c r="O209" s="65"/>
      <c r="P209" s="65"/>
      <c r="Q209" s="65"/>
      <c r="R209" s="65"/>
      <c r="S209" s="65"/>
      <c r="T209" s="65"/>
      <c r="U209" s="68" t="s">
        <v>560</v>
      </c>
      <c r="V209" s="65">
        <v>8582</v>
      </c>
      <c r="W209" s="106" t="s">
        <v>44</v>
      </c>
      <c r="X209" s="65"/>
      <c r="Y209" s="65" t="s">
        <v>42</v>
      </c>
      <c r="Z209" s="65" t="s">
        <v>44</v>
      </c>
      <c r="AA209" s="97" t="s">
        <v>1101</v>
      </c>
      <c r="AB209" s="109" t="s">
        <v>324</v>
      </c>
    </row>
    <row r="210" s="8" customFormat="1" ht="110" customHeight="1" spans="1:28">
      <c r="A210" s="65">
        <v>201</v>
      </c>
      <c r="B210" s="64" t="s">
        <v>1102</v>
      </c>
      <c r="C210" s="68" t="s">
        <v>1103</v>
      </c>
      <c r="D210" s="65" t="s">
        <v>947</v>
      </c>
      <c r="E210" s="65" t="s">
        <v>948</v>
      </c>
      <c r="F210" s="65" t="s">
        <v>949</v>
      </c>
      <c r="G210" s="68" t="s">
        <v>446</v>
      </c>
      <c r="H210" s="68" t="s">
        <v>1104</v>
      </c>
      <c r="I210" s="68" t="s">
        <v>1105</v>
      </c>
      <c r="J210" s="86">
        <f t="shared" si="20"/>
        <v>180</v>
      </c>
      <c r="K210" s="86">
        <f t="shared" si="21"/>
        <v>180</v>
      </c>
      <c r="L210" s="68">
        <v>180</v>
      </c>
      <c r="M210" s="68"/>
      <c r="N210" s="68"/>
      <c r="O210" s="68"/>
      <c r="P210" s="68"/>
      <c r="Q210" s="68"/>
      <c r="R210" s="68"/>
      <c r="S210" s="68"/>
      <c r="T210" s="68"/>
      <c r="U210" s="68" t="s">
        <v>560</v>
      </c>
      <c r="V210" s="68">
        <v>2431</v>
      </c>
      <c r="W210" s="106" t="s">
        <v>44</v>
      </c>
      <c r="X210" s="68"/>
      <c r="Y210" s="65" t="s">
        <v>42</v>
      </c>
      <c r="Z210" s="65" t="s">
        <v>44</v>
      </c>
      <c r="AA210" s="68" t="s">
        <v>1106</v>
      </c>
      <c r="AB210" s="65" t="s">
        <v>489</v>
      </c>
    </row>
    <row r="211" s="8" customFormat="1" ht="110" customHeight="1" spans="1:28">
      <c r="A211" s="65">
        <v>202</v>
      </c>
      <c r="B211" s="64" t="s">
        <v>1107</v>
      </c>
      <c r="C211" s="68" t="s">
        <v>1108</v>
      </c>
      <c r="D211" s="65" t="s">
        <v>947</v>
      </c>
      <c r="E211" s="65" t="s">
        <v>948</v>
      </c>
      <c r="F211" s="65" t="s">
        <v>949</v>
      </c>
      <c r="G211" s="68" t="s">
        <v>38</v>
      </c>
      <c r="H211" s="68" t="s">
        <v>1109</v>
      </c>
      <c r="I211" s="68" t="s">
        <v>1110</v>
      </c>
      <c r="J211" s="86">
        <f t="shared" si="20"/>
        <v>147.5</v>
      </c>
      <c r="K211" s="86">
        <f t="shared" si="21"/>
        <v>147.5</v>
      </c>
      <c r="L211" s="68">
        <v>147.5</v>
      </c>
      <c r="M211" s="68"/>
      <c r="N211" s="68"/>
      <c r="O211" s="68"/>
      <c r="P211" s="68"/>
      <c r="Q211" s="68"/>
      <c r="R211" s="68"/>
      <c r="S211" s="68"/>
      <c r="T211" s="68"/>
      <c r="U211" s="68" t="s">
        <v>560</v>
      </c>
      <c r="V211" s="68">
        <v>2831</v>
      </c>
      <c r="W211" s="106" t="s">
        <v>44</v>
      </c>
      <c r="X211" s="68"/>
      <c r="Y211" s="65" t="s">
        <v>42</v>
      </c>
      <c r="Z211" s="65" t="s">
        <v>44</v>
      </c>
      <c r="AA211" s="68" t="s">
        <v>1111</v>
      </c>
      <c r="AB211" s="65" t="s">
        <v>489</v>
      </c>
    </row>
    <row r="212" s="8" customFormat="1" ht="110" customHeight="1" spans="1:28">
      <c r="A212" s="65">
        <v>203</v>
      </c>
      <c r="B212" s="64" t="s">
        <v>1112</v>
      </c>
      <c r="C212" s="68" t="s">
        <v>1113</v>
      </c>
      <c r="D212" s="65" t="s">
        <v>947</v>
      </c>
      <c r="E212" s="65" t="s">
        <v>948</v>
      </c>
      <c r="F212" s="65" t="s">
        <v>949</v>
      </c>
      <c r="G212" s="68" t="s">
        <v>38</v>
      </c>
      <c r="H212" s="68" t="s">
        <v>1114</v>
      </c>
      <c r="I212" s="68" t="s">
        <v>1115</v>
      </c>
      <c r="J212" s="86">
        <f t="shared" ref="J212:J246" si="22">K212+S212+T212</f>
        <v>138</v>
      </c>
      <c r="K212" s="86">
        <f t="shared" ref="K212:K246" si="23">L212+M212+N212+O212+P212+Q212+R212</f>
        <v>138</v>
      </c>
      <c r="L212" s="68">
        <v>138</v>
      </c>
      <c r="M212" s="68"/>
      <c r="N212" s="68"/>
      <c r="O212" s="68"/>
      <c r="P212" s="68"/>
      <c r="Q212" s="68"/>
      <c r="R212" s="68"/>
      <c r="S212" s="68"/>
      <c r="T212" s="68"/>
      <c r="U212" s="68" t="s">
        <v>560</v>
      </c>
      <c r="V212" s="68">
        <v>1695</v>
      </c>
      <c r="W212" s="106" t="s">
        <v>44</v>
      </c>
      <c r="X212" s="68"/>
      <c r="Y212" s="65" t="s">
        <v>42</v>
      </c>
      <c r="Z212" s="65" t="s">
        <v>44</v>
      </c>
      <c r="AA212" s="68" t="s">
        <v>1116</v>
      </c>
      <c r="AB212" s="65" t="s">
        <v>489</v>
      </c>
    </row>
    <row r="213" s="16" customFormat="1" ht="167" customHeight="1" spans="1:28">
      <c r="A213" s="65">
        <v>204</v>
      </c>
      <c r="B213" s="64" t="s">
        <v>1117</v>
      </c>
      <c r="C213" s="65" t="s">
        <v>1118</v>
      </c>
      <c r="D213" s="65" t="s">
        <v>947</v>
      </c>
      <c r="E213" s="65" t="s">
        <v>948</v>
      </c>
      <c r="F213" s="65" t="s">
        <v>949</v>
      </c>
      <c r="G213" s="65" t="s">
        <v>938</v>
      </c>
      <c r="H213" s="65" t="s">
        <v>303</v>
      </c>
      <c r="I213" s="67" t="s">
        <v>1119</v>
      </c>
      <c r="J213" s="86">
        <f t="shared" si="22"/>
        <v>300</v>
      </c>
      <c r="K213" s="86">
        <f t="shared" si="23"/>
        <v>300</v>
      </c>
      <c r="L213" s="65">
        <v>300</v>
      </c>
      <c r="M213" s="65"/>
      <c r="N213" s="65"/>
      <c r="O213" s="65"/>
      <c r="P213" s="65"/>
      <c r="Q213" s="65"/>
      <c r="R213" s="65"/>
      <c r="S213" s="65"/>
      <c r="T213" s="65"/>
      <c r="U213" s="68" t="s">
        <v>560</v>
      </c>
      <c r="V213" s="65">
        <v>2722</v>
      </c>
      <c r="W213" s="106" t="s">
        <v>44</v>
      </c>
      <c r="X213" s="65"/>
      <c r="Y213" s="65" t="s">
        <v>42</v>
      </c>
      <c r="Z213" s="65" t="s">
        <v>44</v>
      </c>
      <c r="AA213" s="118" t="s">
        <v>1120</v>
      </c>
      <c r="AB213" s="65" t="s">
        <v>306</v>
      </c>
    </row>
    <row r="214" s="29" customFormat="1" ht="209" customHeight="1" spans="1:28">
      <c r="A214" s="65">
        <v>205</v>
      </c>
      <c r="B214" s="63" t="s">
        <v>1121</v>
      </c>
      <c r="C214" s="65" t="s">
        <v>1122</v>
      </c>
      <c r="D214" s="65" t="s">
        <v>947</v>
      </c>
      <c r="E214" s="65" t="s">
        <v>948</v>
      </c>
      <c r="F214" s="65" t="s">
        <v>949</v>
      </c>
      <c r="G214" s="65" t="s">
        <v>38</v>
      </c>
      <c r="H214" s="65" t="s">
        <v>1123</v>
      </c>
      <c r="I214" s="67" t="s">
        <v>1124</v>
      </c>
      <c r="J214" s="86">
        <f t="shared" si="22"/>
        <v>374.58</v>
      </c>
      <c r="K214" s="86">
        <f t="shared" si="23"/>
        <v>374.58</v>
      </c>
      <c r="L214" s="65">
        <v>374.58</v>
      </c>
      <c r="M214" s="65">
        <v>0</v>
      </c>
      <c r="N214" s="65"/>
      <c r="O214" s="65">
        <v>0</v>
      </c>
      <c r="P214" s="65">
        <v>0</v>
      </c>
      <c r="Q214" s="65"/>
      <c r="R214" s="65"/>
      <c r="S214" s="65">
        <v>0</v>
      </c>
      <c r="T214" s="65">
        <v>0</v>
      </c>
      <c r="U214" s="68" t="s">
        <v>560</v>
      </c>
      <c r="V214" s="65">
        <v>15602</v>
      </c>
      <c r="W214" s="106" t="s">
        <v>44</v>
      </c>
      <c r="X214" s="65"/>
      <c r="Y214" s="65" t="s">
        <v>42</v>
      </c>
      <c r="Z214" s="65" t="s">
        <v>44</v>
      </c>
      <c r="AA214" s="118" t="s">
        <v>1125</v>
      </c>
      <c r="AB214" s="65" t="s">
        <v>669</v>
      </c>
    </row>
    <row r="215" s="20" customFormat="1" ht="156" customHeight="1" spans="1:28">
      <c r="A215" s="65">
        <v>206</v>
      </c>
      <c r="B215" s="64" t="s">
        <v>1126</v>
      </c>
      <c r="C215" s="65" t="s">
        <v>1127</v>
      </c>
      <c r="D215" s="65" t="s">
        <v>947</v>
      </c>
      <c r="E215" s="65" t="s">
        <v>948</v>
      </c>
      <c r="F215" s="65" t="s">
        <v>949</v>
      </c>
      <c r="G215" s="65" t="s">
        <v>38</v>
      </c>
      <c r="H215" s="65" t="s">
        <v>1128</v>
      </c>
      <c r="I215" s="67" t="s">
        <v>1129</v>
      </c>
      <c r="J215" s="86">
        <f t="shared" si="22"/>
        <v>160</v>
      </c>
      <c r="K215" s="86">
        <f t="shared" si="23"/>
        <v>160</v>
      </c>
      <c r="L215" s="65">
        <v>160</v>
      </c>
      <c r="M215" s="99"/>
      <c r="N215" s="99"/>
      <c r="O215" s="99"/>
      <c r="P215" s="99"/>
      <c r="Q215" s="99"/>
      <c r="R215" s="99"/>
      <c r="S215" s="99"/>
      <c r="T215" s="99"/>
      <c r="U215" s="68" t="s">
        <v>560</v>
      </c>
      <c r="V215" s="65">
        <v>503</v>
      </c>
      <c r="W215" s="106" t="s">
        <v>44</v>
      </c>
      <c r="X215" s="65"/>
      <c r="Y215" s="65" t="s">
        <v>42</v>
      </c>
      <c r="Z215" s="65" t="s">
        <v>44</v>
      </c>
      <c r="AA215" s="124" t="s">
        <v>1130</v>
      </c>
      <c r="AB215" s="65" t="s">
        <v>312</v>
      </c>
    </row>
    <row r="216" s="21" customFormat="1" ht="254" customHeight="1" spans="1:28">
      <c r="A216" s="65">
        <v>207</v>
      </c>
      <c r="B216" s="64" t="s">
        <v>1131</v>
      </c>
      <c r="C216" s="68" t="s">
        <v>1132</v>
      </c>
      <c r="D216" s="65" t="s">
        <v>947</v>
      </c>
      <c r="E216" s="65" t="s">
        <v>948</v>
      </c>
      <c r="F216" s="65" t="s">
        <v>949</v>
      </c>
      <c r="G216" s="65" t="s">
        <v>38</v>
      </c>
      <c r="H216" s="67" t="s">
        <v>1133</v>
      </c>
      <c r="I216" s="67" t="s">
        <v>1134</v>
      </c>
      <c r="J216" s="86">
        <f t="shared" si="22"/>
        <v>556.8</v>
      </c>
      <c r="K216" s="86">
        <f t="shared" si="23"/>
        <v>556.8</v>
      </c>
      <c r="L216" s="67">
        <v>556.8</v>
      </c>
      <c r="M216" s="67"/>
      <c r="N216" s="67"/>
      <c r="O216" s="67"/>
      <c r="P216" s="67"/>
      <c r="Q216" s="67"/>
      <c r="R216" s="67"/>
      <c r="S216" s="67"/>
      <c r="T216" s="67"/>
      <c r="U216" s="68" t="s">
        <v>560</v>
      </c>
      <c r="V216" s="67">
        <v>10000</v>
      </c>
      <c r="W216" s="106" t="s">
        <v>44</v>
      </c>
      <c r="X216" s="67"/>
      <c r="Y216" s="65" t="s">
        <v>42</v>
      </c>
      <c r="Z216" s="65" t="s">
        <v>44</v>
      </c>
      <c r="AA216" s="67" t="s">
        <v>1135</v>
      </c>
      <c r="AB216" s="109" t="s">
        <v>318</v>
      </c>
    </row>
    <row r="217" s="14" customFormat="1" ht="290" customHeight="1" spans="1:28">
      <c r="A217" s="65">
        <v>208</v>
      </c>
      <c r="B217" s="63" t="s">
        <v>1136</v>
      </c>
      <c r="C217" s="68" t="s">
        <v>1137</v>
      </c>
      <c r="D217" s="65" t="s">
        <v>947</v>
      </c>
      <c r="E217" s="65" t="s">
        <v>948</v>
      </c>
      <c r="F217" s="65" t="s">
        <v>949</v>
      </c>
      <c r="G217" s="68" t="s">
        <v>1138</v>
      </c>
      <c r="H217" s="68" t="s">
        <v>1139</v>
      </c>
      <c r="I217" s="67" t="s">
        <v>1140</v>
      </c>
      <c r="J217" s="86">
        <f t="shared" si="22"/>
        <v>388</v>
      </c>
      <c r="K217" s="86">
        <f t="shared" si="23"/>
        <v>388</v>
      </c>
      <c r="L217" s="65">
        <v>388</v>
      </c>
      <c r="M217" s="86"/>
      <c r="N217" s="86"/>
      <c r="O217" s="86"/>
      <c r="P217" s="86"/>
      <c r="Q217" s="86"/>
      <c r="R217" s="86"/>
      <c r="S217" s="86"/>
      <c r="T217" s="86"/>
      <c r="U217" s="68" t="s">
        <v>560</v>
      </c>
      <c r="V217" s="105">
        <v>376</v>
      </c>
      <c r="W217" s="106" t="s">
        <v>44</v>
      </c>
      <c r="X217" s="105"/>
      <c r="Y217" s="65" t="s">
        <v>42</v>
      </c>
      <c r="Z217" s="65" t="s">
        <v>44</v>
      </c>
      <c r="AA217" s="110" t="s">
        <v>1141</v>
      </c>
      <c r="AB217" s="65" t="s">
        <v>730</v>
      </c>
    </row>
    <row r="218" s="14" customFormat="1" ht="254" customHeight="1" spans="1:28">
      <c r="A218" s="65">
        <v>209</v>
      </c>
      <c r="B218" s="63" t="s">
        <v>1142</v>
      </c>
      <c r="C218" s="68" t="s">
        <v>1143</v>
      </c>
      <c r="D218" s="65" t="s">
        <v>947</v>
      </c>
      <c r="E218" s="65" t="s">
        <v>948</v>
      </c>
      <c r="F218" s="65" t="s">
        <v>949</v>
      </c>
      <c r="G218" s="68" t="s">
        <v>446</v>
      </c>
      <c r="H218" s="68" t="s">
        <v>1144</v>
      </c>
      <c r="I218" s="67" t="s">
        <v>1145</v>
      </c>
      <c r="J218" s="86">
        <f t="shared" si="22"/>
        <v>155</v>
      </c>
      <c r="K218" s="86">
        <f t="shared" si="23"/>
        <v>155</v>
      </c>
      <c r="L218" s="86">
        <v>155</v>
      </c>
      <c r="M218" s="86"/>
      <c r="N218" s="86"/>
      <c r="O218" s="86"/>
      <c r="P218" s="86"/>
      <c r="Q218" s="86"/>
      <c r="R218" s="86"/>
      <c r="S218" s="86"/>
      <c r="T218" s="86"/>
      <c r="U218" s="68" t="s">
        <v>560</v>
      </c>
      <c r="V218" s="105">
        <v>860</v>
      </c>
      <c r="W218" s="106" t="s">
        <v>44</v>
      </c>
      <c r="X218" s="105"/>
      <c r="Y218" s="65" t="s">
        <v>42</v>
      </c>
      <c r="Z218" s="65" t="s">
        <v>44</v>
      </c>
      <c r="AA218" s="60" t="s">
        <v>1146</v>
      </c>
      <c r="AB218" s="65" t="s">
        <v>730</v>
      </c>
    </row>
    <row r="219" s="1" customFormat="1" ht="129" customHeight="1" spans="1:28">
      <c r="A219" s="65">
        <v>210</v>
      </c>
      <c r="B219" s="64" t="s">
        <v>1147</v>
      </c>
      <c r="C219" s="68" t="s">
        <v>1148</v>
      </c>
      <c r="D219" s="65" t="s">
        <v>947</v>
      </c>
      <c r="E219" s="65" t="s">
        <v>948</v>
      </c>
      <c r="F219" s="65" t="s">
        <v>949</v>
      </c>
      <c r="G219" s="68" t="s">
        <v>38</v>
      </c>
      <c r="H219" s="68" t="s">
        <v>1149</v>
      </c>
      <c r="I219" s="68" t="s">
        <v>1150</v>
      </c>
      <c r="J219" s="86">
        <f t="shared" si="22"/>
        <v>376</v>
      </c>
      <c r="K219" s="86">
        <f t="shared" si="23"/>
        <v>376</v>
      </c>
      <c r="L219" s="65">
        <v>376</v>
      </c>
      <c r="M219" s="65"/>
      <c r="N219" s="65"/>
      <c r="O219" s="65"/>
      <c r="P219" s="65"/>
      <c r="Q219" s="65"/>
      <c r="R219" s="65"/>
      <c r="S219" s="65"/>
      <c r="T219" s="65"/>
      <c r="U219" s="68" t="s">
        <v>560</v>
      </c>
      <c r="V219" s="65">
        <v>3559</v>
      </c>
      <c r="W219" s="106" t="s">
        <v>44</v>
      </c>
      <c r="X219" s="65"/>
      <c r="Y219" s="65" t="s">
        <v>42</v>
      </c>
      <c r="Z219" s="65" t="s">
        <v>44</v>
      </c>
      <c r="AA219" s="97" t="s">
        <v>1151</v>
      </c>
      <c r="AB219" s="109" t="s">
        <v>324</v>
      </c>
    </row>
    <row r="220" s="22" customFormat="1" ht="135" customHeight="1" spans="1:28">
      <c r="A220" s="65">
        <v>211</v>
      </c>
      <c r="B220" s="64" t="s">
        <v>1152</v>
      </c>
      <c r="C220" s="68" t="s">
        <v>1153</v>
      </c>
      <c r="D220" s="65" t="s">
        <v>947</v>
      </c>
      <c r="E220" s="65" t="s">
        <v>948</v>
      </c>
      <c r="F220" s="65" t="s">
        <v>949</v>
      </c>
      <c r="G220" s="68" t="s">
        <v>38</v>
      </c>
      <c r="H220" s="76" t="s">
        <v>1154</v>
      </c>
      <c r="I220" s="67" t="s">
        <v>1155</v>
      </c>
      <c r="J220" s="86">
        <f t="shared" si="22"/>
        <v>193.8</v>
      </c>
      <c r="K220" s="86">
        <f t="shared" si="23"/>
        <v>193.8</v>
      </c>
      <c r="L220" s="100">
        <v>193.8</v>
      </c>
      <c r="M220" s="100"/>
      <c r="N220" s="100"/>
      <c r="O220" s="100"/>
      <c r="P220" s="100"/>
      <c r="Q220" s="100"/>
      <c r="R220" s="100"/>
      <c r="S220" s="100"/>
      <c r="T220" s="100"/>
      <c r="U220" s="68" t="s">
        <v>560</v>
      </c>
      <c r="V220" s="100">
        <v>3131</v>
      </c>
      <c r="W220" s="106" t="s">
        <v>44</v>
      </c>
      <c r="X220" s="100"/>
      <c r="Y220" s="65" t="s">
        <v>42</v>
      </c>
      <c r="Z220" s="65" t="s">
        <v>44</v>
      </c>
      <c r="AA220" s="62" t="s">
        <v>1156</v>
      </c>
      <c r="AB220" s="65" t="s">
        <v>334</v>
      </c>
    </row>
    <row r="221" s="22" customFormat="1" ht="135" customHeight="1" spans="1:28">
      <c r="A221" s="65">
        <v>212</v>
      </c>
      <c r="B221" s="64" t="s">
        <v>1157</v>
      </c>
      <c r="C221" s="68" t="s">
        <v>1158</v>
      </c>
      <c r="D221" s="65" t="s">
        <v>947</v>
      </c>
      <c r="E221" s="65" t="s">
        <v>948</v>
      </c>
      <c r="F221" s="65" t="s">
        <v>949</v>
      </c>
      <c r="G221" s="68" t="s">
        <v>1024</v>
      </c>
      <c r="H221" s="76" t="s">
        <v>1159</v>
      </c>
      <c r="I221" s="67" t="s">
        <v>1160</v>
      </c>
      <c r="J221" s="86">
        <f t="shared" si="22"/>
        <v>1375</v>
      </c>
      <c r="K221" s="86">
        <f t="shared" si="23"/>
        <v>1375</v>
      </c>
      <c r="L221" s="100"/>
      <c r="M221" s="100">
        <v>1375</v>
      </c>
      <c r="N221" s="100"/>
      <c r="O221" s="100"/>
      <c r="P221" s="100"/>
      <c r="Q221" s="100"/>
      <c r="R221" s="100"/>
      <c r="S221" s="100"/>
      <c r="T221" s="100"/>
      <c r="U221" s="68" t="s">
        <v>560</v>
      </c>
      <c r="V221" s="100">
        <v>7240</v>
      </c>
      <c r="W221" s="106" t="s">
        <v>44</v>
      </c>
      <c r="X221" s="100"/>
      <c r="Y221" s="65" t="s">
        <v>42</v>
      </c>
      <c r="Z221" s="65" t="s">
        <v>44</v>
      </c>
      <c r="AA221" s="62" t="s">
        <v>1156</v>
      </c>
      <c r="AB221" s="65" t="s">
        <v>334</v>
      </c>
    </row>
    <row r="222" s="30" customFormat="1" ht="156" customHeight="1" spans="1:28">
      <c r="A222" s="65">
        <v>213</v>
      </c>
      <c r="B222" s="63" t="s">
        <v>1161</v>
      </c>
      <c r="C222" s="65" t="s">
        <v>1162</v>
      </c>
      <c r="D222" s="65" t="s">
        <v>947</v>
      </c>
      <c r="E222" s="65" t="s">
        <v>948</v>
      </c>
      <c r="F222" s="65" t="s">
        <v>949</v>
      </c>
      <c r="G222" s="65" t="s">
        <v>938</v>
      </c>
      <c r="H222" s="67" t="s">
        <v>1163</v>
      </c>
      <c r="I222" s="67" t="s">
        <v>1164</v>
      </c>
      <c r="J222" s="86">
        <f t="shared" si="22"/>
        <v>608</v>
      </c>
      <c r="K222" s="86">
        <f t="shared" si="23"/>
        <v>608</v>
      </c>
      <c r="L222" s="86">
        <v>608</v>
      </c>
      <c r="M222" s="65"/>
      <c r="N222" s="65"/>
      <c r="O222" s="65"/>
      <c r="P222" s="65"/>
      <c r="Q222" s="65"/>
      <c r="R222" s="65"/>
      <c r="S222" s="86"/>
      <c r="T222" s="86"/>
      <c r="U222" s="68" t="s">
        <v>560</v>
      </c>
      <c r="V222" s="105">
        <f>188*4.1</f>
        <v>770.8</v>
      </c>
      <c r="W222" s="106" t="s">
        <v>44</v>
      </c>
      <c r="X222" s="105"/>
      <c r="Y222" s="105" t="s">
        <v>42</v>
      </c>
      <c r="Z222" s="105" t="s">
        <v>44</v>
      </c>
      <c r="AA222" s="118" t="s">
        <v>1165</v>
      </c>
      <c r="AB222" s="65" t="s">
        <v>505</v>
      </c>
    </row>
    <row r="223" s="30" customFormat="1" ht="152" customHeight="1" spans="1:28">
      <c r="A223" s="65">
        <v>214</v>
      </c>
      <c r="B223" s="63" t="s">
        <v>1166</v>
      </c>
      <c r="C223" s="65" t="s">
        <v>1167</v>
      </c>
      <c r="D223" s="65" t="s">
        <v>947</v>
      </c>
      <c r="E223" s="65" t="s">
        <v>948</v>
      </c>
      <c r="F223" s="65" t="s">
        <v>949</v>
      </c>
      <c r="G223" s="65" t="s">
        <v>38</v>
      </c>
      <c r="H223" s="67" t="s">
        <v>1168</v>
      </c>
      <c r="I223" s="67" t="s">
        <v>1169</v>
      </c>
      <c r="J223" s="86">
        <f t="shared" si="22"/>
        <v>759.85</v>
      </c>
      <c r="K223" s="86">
        <f t="shared" si="23"/>
        <v>759.85</v>
      </c>
      <c r="L223" s="86">
        <v>759.85</v>
      </c>
      <c r="M223" s="65"/>
      <c r="N223" s="65"/>
      <c r="O223" s="65"/>
      <c r="P223" s="65"/>
      <c r="Q223" s="65"/>
      <c r="R223" s="65"/>
      <c r="S223" s="86"/>
      <c r="T223" s="86"/>
      <c r="U223" s="68" t="s">
        <v>560</v>
      </c>
      <c r="V223" s="105">
        <f>188*4.1</f>
        <v>770.8</v>
      </c>
      <c r="W223" s="106" t="s">
        <v>44</v>
      </c>
      <c r="X223" s="105"/>
      <c r="Y223" s="105" t="s">
        <v>42</v>
      </c>
      <c r="Z223" s="105" t="s">
        <v>44</v>
      </c>
      <c r="AA223" s="118" t="s">
        <v>1165</v>
      </c>
      <c r="AB223" s="65" t="s">
        <v>505</v>
      </c>
    </row>
    <row r="224" s="16" customFormat="1" ht="187" customHeight="1" spans="1:28">
      <c r="A224" s="65">
        <v>215</v>
      </c>
      <c r="B224" s="64" t="s">
        <v>1170</v>
      </c>
      <c r="C224" s="65" t="s">
        <v>1171</v>
      </c>
      <c r="D224" s="65" t="s">
        <v>947</v>
      </c>
      <c r="E224" s="65" t="s">
        <v>948</v>
      </c>
      <c r="F224" s="65" t="s">
        <v>949</v>
      </c>
      <c r="G224" s="65" t="s">
        <v>38</v>
      </c>
      <c r="H224" s="65" t="s">
        <v>1172</v>
      </c>
      <c r="I224" s="67" t="s">
        <v>1173</v>
      </c>
      <c r="J224" s="86">
        <f t="shared" si="22"/>
        <v>423.47</v>
      </c>
      <c r="K224" s="86">
        <f t="shared" si="23"/>
        <v>423.47</v>
      </c>
      <c r="L224" s="65">
        <v>423.47</v>
      </c>
      <c r="M224" s="65"/>
      <c r="N224" s="65"/>
      <c r="O224" s="67"/>
      <c r="P224" s="67"/>
      <c r="Q224" s="67"/>
      <c r="R224" s="67"/>
      <c r="S224" s="67"/>
      <c r="T224" s="67"/>
      <c r="U224" s="68" t="s">
        <v>560</v>
      </c>
      <c r="V224" s="65">
        <v>3276</v>
      </c>
      <c r="W224" s="106" t="s">
        <v>44</v>
      </c>
      <c r="X224" s="65"/>
      <c r="Y224" s="65" t="s">
        <v>42</v>
      </c>
      <c r="Z224" s="65" t="s">
        <v>44</v>
      </c>
      <c r="AA224" s="119" t="s">
        <v>1174</v>
      </c>
      <c r="AB224" s="109" t="s">
        <v>785</v>
      </c>
    </row>
    <row r="225" s="23" customFormat="1" ht="168" customHeight="1" spans="1:28">
      <c r="A225" s="65">
        <v>216</v>
      </c>
      <c r="B225" s="63" t="s">
        <v>1175</v>
      </c>
      <c r="C225" s="65" t="s">
        <v>1176</v>
      </c>
      <c r="D225" s="65" t="s">
        <v>947</v>
      </c>
      <c r="E225" s="65" t="s">
        <v>948</v>
      </c>
      <c r="F225" s="65" t="s">
        <v>949</v>
      </c>
      <c r="G225" s="67" t="s">
        <v>38</v>
      </c>
      <c r="H225" s="65" t="s">
        <v>1177</v>
      </c>
      <c r="I225" s="67" t="s">
        <v>1178</v>
      </c>
      <c r="J225" s="86">
        <f t="shared" si="22"/>
        <v>654.16</v>
      </c>
      <c r="K225" s="86">
        <f t="shared" si="23"/>
        <v>654.16</v>
      </c>
      <c r="L225" s="65">
        <v>654.16</v>
      </c>
      <c r="M225" s="67"/>
      <c r="N225" s="67"/>
      <c r="O225" s="67"/>
      <c r="P225" s="67"/>
      <c r="Q225" s="67"/>
      <c r="R225" s="67"/>
      <c r="S225" s="67"/>
      <c r="T225" s="67"/>
      <c r="U225" s="68" t="s">
        <v>560</v>
      </c>
      <c r="V225" s="65">
        <v>1375</v>
      </c>
      <c r="W225" s="106" t="s">
        <v>44</v>
      </c>
      <c r="X225" s="65"/>
      <c r="Y225" s="65" t="s">
        <v>42</v>
      </c>
      <c r="Z225" s="65" t="s">
        <v>44</v>
      </c>
      <c r="AA225" s="108" t="s">
        <v>1179</v>
      </c>
      <c r="AB225" s="109" t="s">
        <v>340</v>
      </c>
    </row>
    <row r="226" s="23" customFormat="1" ht="168" customHeight="1" spans="1:28">
      <c r="A226" s="65">
        <v>217</v>
      </c>
      <c r="B226" s="64" t="s">
        <v>1180</v>
      </c>
      <c r="C226" s="65" t="s">
        <v>1181</v>
      </c>
      <c r="D226" s="65" t="s">
        <v>947</v>
      </c>
      <c r="E226" s="65" t="s">
        <v>948</v>
      </c>
      <c r="F226" s="65" t="s">
        <v>949</v>
      </c>
      <c r="G226" s="67" t="s">
        <v>38</v>
      </c>
      <c r="H226" s="65" t="s">
        <v>1182</v>
      </c>
      <c r="I226" s="67" t="s">
        <v>1183</v>
      </c>
      <c r="J226" s="86">
        <f t="shared" si="22"/>
        <v>264</v>
      </c>
      <c r="K226" s="86">
        <f t="shared" si="23"/>
        <v>249</v>
      </c>
      <c r="L226" s="65"/>
      <c r="M226" s="67"/>
      <c r="N226" s="67">
        <v>249</v>
      </c>
      <c r="O226" s="67"/>
      <c r="P226" s="67"/>
      <c r="Q226" s="67"/>
      <c r="R226" s="67"/>
      <c r="S226" s="67">
        <v>15</v>
      </c>
      <c r="T226" s="67"/>
      <c r="U226" s="68" t="s">
        <v>560</v>
      </c>
      <c r="V226" s="65">
        <v>338</v>
      </c>
      <c r="W226" s="106" t="s">
        <v>44</v>
      </c>
      <c r="X226" s="65"/>
      <c r="Y226" s="65" t="s">
        <v>42</v>
      </c>
      <c r="Z226" s="65" t="s">
        <v>42</v>
      </c>
      <c r="AA226" s="108" t="s">
        <v>1184</v>
      </c>
      <c r="AB226" s="109" t="s">
        <v>340</v>
      </c>
    </row>
    <row r="227" s="23" customFormat="1" ht="168" customHeight="1" spans="1:28">
      <c r="A227" s="65">
        <v>218</v>
      </c>
      <c r="B227" s="64" t="s">
        <v>1185</v>
      </c>
      <c r="C227" s="65" t="s">
        <v>1186</v>
      </c>
      <c r="D227" s="65" t="s">
        <v>947</v>
      </c>
      <c r="E227" s="65" t="s">
        <v>948</v>
      </c>
      <c r="F227" s="65" t="s">
        <v>949</v>
      </c>
      <c r="G227" s="67" t="s">
        <v>38</v>
      </c>
      <c r="H227" s="65" t="s">
        <v>1187</v>
      </c>
      <c r="I227" s="67" t="s">
        <v>1188</v>
      </c>
      <c r="J227" s="86">
        <f t="shared" si="22"/>
        <v>282</v>
      </c>
      <c r="K227" s="86">
        <f t="shared" si="23"/>
        <v>267</v>
      </c>
      <c r="L227" s="65"/>
      <c r="M227" s="67"/>
      <c r="N227" s="67">
        <v>267</v>
      </c>
      <c r="O227" s="67"/>
      <c r="P227" s="67"/>
      <c r="Q227" s="67"/>
      <c r="R227" s="67"/>
      <c r="S227" s="67">
        <v>15</v>
      </c>
      <c r="T227" s="67"/>
      <c r="U227" s="68" t="s">
        <v>560</v>
      </c>
      <c r="V227" s="65">
        <v>2300</v>
      </c>
      <c r="W227" s="106" t="s">
        <v>44</v>
      </c>
      <c r="X227" s="65"/>
      <c r="Y227" s="65" t="s">
        <v>42</v>
      </c>
      <c r="Z227" s="65" t="s">
        <v>42</v>
      </c>
      <c r="AA227" s="108" t="s">
        <v>1189</v>
      </c>
      <c r="AB227" s="109" t="s">
        <v>340</v>
      </c>
    </row>
    <row r="228" s="23" customFormat="1" ht="168" customHeight="1" spans="1:28">
      <c r="A228" s="65">
        <v>219</v>
      </c>
      <c r="B228" s="64" t="s">
        <v>1190</v>
      </c>
      <c r="C228" s="65" t="s">
        <v>1191</v>
      </c>
      <c r="D228" s="65" t="s">
        <v>947</v>
      </c>
      <c r="E228" s="65" t="s">
        <v>948</v>
      </c>
      <c r="F228" s="65" t="s">
        <v>949</v>
      </c>
      <c r="G228" s="67" t="s">
        <v>38</v>
      </c>
      <c r="H228" s="65" t="s">
        <v>1192</v>
      </c>
      <c r="I228" s="67" t="s">
        <v>1193</v>
      </c>
      <c r="J228" s="86">
        <f t="shared" si="22"/>
        <v>400</v>
      </c>
      <c r="K228" s="86">
        <f t="shared" si="23"/>
        <v>380</v>
      </c>
      <c r="L228" s="65"/>
      <c r="M228" s="67"/>
      <c r="N228" s="67">
        <v>380</v>
      </c>
      <c r="O228" s="67"/>
      <c r="P228" s="67"/>
      <c r="Q228" s="67"/>
      <c r="R228" s="67"/>
      <c r="S228" s="67">
        <v>20</v>
      </c>
      <c r="T228" s="67"/>
      <c r="U228" s="68" t="s">
        <v>560</v>
      </c>
      <c r="V228" s="65">
        <v>6450</v>
      </c>
      <c r="W228" s="106" t="s">
        <v>44</v>
      </c>
      <c r="X228" s="65"/>
      <c r="Y228" s="65" t="s">
        <v>42</v>
      </c>
      <c r="Z228" s="65" t="s">
        <v>42</v>
      </c>
      <c r="AA228" s="108" t="s">
        <v>1194</v>
      </c>
      <c r="AB228" s="109" t="s">
        <v>340</v>
      </c>
    </row>
    <row r="229" s="23" customFormat="1" ht="168" customHeight="1" spans="1:28">
      <c r="A229" s="65">
        <v>220</v>
      </c>
      <c r="B229" s="64" t="s">
        <v>1195</v>
      </c>
      <c r="C229" s="65" t="s">
        <v>1196</v>
      </c>
      <c r="D229" s="65" t="s">
        <v>947</v>
      </c>
      <c r="E229" s="65" t="s">
        <v>948</v>
      </c>
      <c r="F229" s="65" t="s">
        <v>949</v>
      </c>
      <c r="G229" s="67" t="s">
        <v>38</v>
      </c>
      <c r="H229" s="65" t="s">
        <v>1197</v>
      </c>
      <c r="I229" s="67" t="s">
        <v>1198</v>
      </c>
      <c r="J229" s="86">
        <f t="shared" si="22"/>
        <v>156</v>
      </c>
      <c r="K229" s="86">
        <f t="shared" si="23"/>
        <v>146</v>
      </c>
      <c r="L229" s="65"/>
      <c r="M229" s="67"/>
      <c r="N229" s="67">
        <v>146</v>
      </c>
      <c r="O229" s="67"/>
      <c r="P229" s="67"/>
      <c r="Q229" s="67"/>
      <c r="R229" s="67"/>
      <c r="S229" s="67">
        <v>10</v>
      </c>
      <c r="T229" s="67"/>
      <c r="U229" s="68" t="s">
        <v>560</v>
      </c>
      <c r="V229" s="65">
        <v>13800</v>
      </c>
      <c r="W229" s="106" t="s">
        <v>44</v>
      </c>
      <c r="X229" s="65"/>
      <c r="Y229" s="65" t="s">
        <v>42</v>
      </c>
      <c r="Z229" s="65" t="s">
        <v>42</v>
      </c>
      <c r="AA229" s="108" t="s">
        <v>1199</v>
      </c>
      <c r="AB229" s="109" t="s">
        <v>1200</v>
      </c>
    </row>
    <row r="230" s="31" customFormat="1" ht="182" customHeight="1" spans="1:28">
      <c r="A230" s="65">
        <v>221</v>
      </c>
      <c r="B230" s="63" t="s">
        <v>1201</v>
      </c>
      <c r="C230" s="65" t="s">
        <v>1202</v>
      </c>
      <c r="D230" s="65" t="s">
        <v>947</v>
      </c>
      <c r="E230" s="65" t="s">
        <v>948</v>
      </c>
      <c r="F230" s="65" t="s">
        <v>949</v>
      </c>
      <c r="G230" s="68" t="s">
        <v>38</v>
      </c>
      <c r="H230" s="67" t="s">
        <v>1203</v>
      </c>
      <c r="I230" s="68" t="s">
        <v>1204</v>
      </c>
      <c r="J230" s="86">
        <f t="shared" si="22"/>
        <v>410</v>
      </c>
      <c r="K230" s="86">
        <f t="shared" si="23"/>
        <v>410</v>
      </c>
      <c r="L230" s="68">
        <v>410</v>
      </c>
      <c r="M230" s="68"/>
      <c r="N230" s="68"/>
      <c r="O230" s="68"/>
      <c r="P230" s="68"/>
      <c r="Q230" s="68"/>
      <c r="R230" s="68"/>
      <c r="S230" s="68"/>
      <c r="T230" s="68"/>
      <c r="U230" s="68" t="s">
        <v>560</v>
      </c>
      <c r="V230" s="65">
        <v>2709</v>
      </c>
      <c r="W230" s="106" t="s">
        <v>44</v>
      </c>
      <c r="X230" s="65"/>
      <c r="Y230" s="65" t="s">
        <v>42</v>
      </c>
      <c r="Z230" s="65" t="s">
        <v>44</v>
      </c>
      <c r="AA230" s="67" t="s">
        <v>1205</v>
      </c>
      <c r="AB230" s="65" t="s">
        <v>797</v>
      </c>
    </row>
    <row r="231" s="1" customFormat="1" ht="366" customHeight="1" spans="1:28">
      <c r="A231" s="65">
        <v>222</v>
      </c>
      <c r="B231" s="64" t="s">
        <v>1206</v>
      </c>
      <c r="C231" s="65" t="s">
        <v>1207</v>
      </c>
      <c r="D231" s="65" t="s">
        <v>947</v>
      </c>
      <c r="E231" s="65" t="s">
        <v>948</v>
      </c>
      <c r="F231" s="65" t="s">
        <v>949</v>
      </c>
      <c r="G231" s="65" t="s">
        <v>38</v>
      </c>
      <c r="H231" s="65" t="s">
        <v>1208</v>
      </c>
      <c r="I231" s="67" t="s">
        <v>1209</v>
      </c>
      <c r="J231" s="86">
        <f t="shared" si="22"/>
        <v>522.6</v>
      </c>
      <c r="K231" s="86">
        <f t="shared" si="23"/>
        <v>522.6</v>
      </c>
      <c r="L231" s="65">
        <v>522.6</v>
      </c>
      <c r="M231" s="67"/>
      <c r="N231" s="67"/>
      <c r="O231" s="67"/>
      <c r="P231" s="67"/>
      <c r="Q231" s="67"/>
      <c r="R231" s="67"/>
      <c r="S231" s="67"/>
      <c r="T231" s="67"/>
      <c r="U231" s="68" t="s">
        <v>560</v>
      </c>
      <c r="V231" s="65">
        <v>5000</v>
      </c>
      <c r="W231" s="106" t="s">
        <v>44</v>
      </c>
      <c r="X231" s="65"/>
      <c r="Y231" s="65" t="s">
        <v>42</v>
      </c>
      <c r="Z231" s="65" t="s">
        <v>44</v>
      </c>
      <c r="AA231" s="108" t="s">
        <v>1210</v>
      </c>
      <c r="AB231" s="109" t="s">
        <v>346</v>
      </c>
    </row>
    <row r="232" s="1" customFormat="1" ht="200" customHeight="1" spans="1:28">
      <c r="A232" s="65">
        <v>223</v>
      </c>
      <c r="B232" s="64" t="s">
        <v>1211</v>
      </c>
      <c r="C232" s="68" t="s">
        <v>1212</v>
      </c>
      <c r="D232" s="65" t="s">
        <v>947</v>
      </c>
      <c r="E232" s="65" t="s">
        <v>948</v>
      </c>
      <c r="F232" s="65" t="s">
        <v>949</v>
      </c>
      <c r="G232" s="68" t="s">
        <v>38</v>
      </c>
      <c r="H232" s="68" t="s">
        <v>1213</v>
      </c>
      <c r="I232" s="68" t="s">
        <v>1214</v>
      </c>
      <c r="J232" s="86">
        <f t="shared" si="22"/>
        <v>484</v>
      </c>
      <c r="K232" s="86">
        <f t="shared" si="23"/>
        <v>484</v>
      </c>
      <c r="L232" s="67">
        <v>484</v>
      </c>
      <c r="M232" s="67"/>
      <c r="N232" s="67"/>
      <c r="O232" s="67"/>
      <c r="P232" s="67"/>
      <c r="Q232" s="67"/>
      <c r="R232" s="67"/>
      <c r="S232" s="67"/>
      <c r="T232" s="67"/>
      <c r="U232" s="68" t="s">
        <v>560</v>
      </c>
      <c r="V232" s="67">
        <v>3000</v>
      </c>
      <c r="W232" s="106" t="s">
        <v>44</v>
      </c>
      <c r="X232" s="67"/>
      <c r="Y232" s="65" t="s">
        <v>42</v>
      </c>
      <c r="Z232" s="65" t="s">
        <v>44</v>
      </c>
      <c r="AA232" s="67" t="s">
        <v>1215</v>
      </c>
      <c r="AB232" s="109" t="s">
        <v>346</v>
      </c>
    </row>
    <row r="233" s="15" customFormat="1" ht="127" customHeight="1" spans="1:28">
      <c r="A233" s="65">
        <v>224</v>
      </c>
      <c r="B233" s="64" t="s">
        <v>1216</v>
      </c>
      <c r="C233" s="68" t="s">
        <v>1217</v>
      </c>
      <c r="D233" s="65" t="s">
        <v>947</v>
      </c>
      <c r="E233" s="65" t="s">
        <v>948</v>
      </c>
      <c r="F233" s="65" t="s">
        <v>949</v>
      </c>
      <c r="G233" s="68" t="s">
        <v>38</v>
      </c>
      <c r="H233" s="68" t="s">
        <v>1218</v>
      </c>
      <c r="I233" s="68" t="s">
        <v>1219</v>
      </c>
      <c r="J233" s="86">
        <f t="shared" si="22"/>
        <v>135</v>
      </c>
      <c r="K233" s="86">
        <f t="shared" si="23"/>
        <v>135</v>
      </c>
      <c r="L233" s="68">
        <v>135</v>
      </c>
      <c r="M233" s="68"/>
      <c r="N233" s="68"/>
      <c r="O233" s="68"/>
      <c r="P233" s="68"/>
      <c r="Q233" s="68"/>
      <c r="R233" s="68"/>
      <c r="S233" s="68"/>
      <c r="T233" s="68"/>
      <c r="U233" s="68" t="s">
        <v>560</v>
      </c>
      <c r="V233" s="68">
        <v>608</v>
      </c>
      <c r="W233" s="106" t="s">
        <v>44</v>
      </c>
      <c r="X233" s="68"/>
      <c r="Y233" s="68" t="s">
        <v>42</v>
      </c>
      <c r="Z233" s="68" t="s">
        <v>44</v>
      </c>
      <c r="AA233" s="115" t="s">
        <v>1220</v>
      </c>
      <c r="AB233" s="65" t="s">
        <v>245</v>
      </c>
    </row>
    <row r="234" s="20" customFormat="1" ht="211" customHeight="1" spans="1:28">
      <c r="A234" s="65">
        <v>225</v>
      </c>
      <c r="B234" s="64" t="s">
        <v>1221</v>
      </c>
      <c r="C234" s="65" t="s">
        <v>1222</v>
      </c>
      <c r="D234" s="65" t="s">
        <v>947</v>
      </c>
      <c r="E234" s="65" t="s">
        <v>948</v>
      </c>
      <c r="F234" s="65" t="s">
        <v>949</v>
      </c>
      <c r="G234" s="65" t="s">
        <v>38</v>
      </c>
      <c r="H234" s="65" t="s">
        <v>1223</v>
      </c>
      <c r="I234" s="67" t="s">
        <v>1224</v>
      </c>
      <c r="J234" s="86">
        <f t="shared" si="22"/>
        <v>825.7</v>
      </c>
      <c r="K234" s="86">
        <f t="shared" si="23"/>
        <v>825.7</v>
      </c>
      <c r="L234" s="65">
        <v>825.7</v>
      </c>
      <c r="M234" s="99"/>
      <c r="N234" s="99"/>
      <c r="O234" s="99"/>
      <c r="P234" s="99"/>
      <c r="Q234" s="99"/>
      <c r="R234" s="99"/>
      <c r="S234" s="99"/>
      <c r="T234" s="99"/>
      <c r="U234" s="68" t="s">
        <v>560</v>
      </c>
      <c r="V234" s="65">
        <v>1827</v>
      </c>
      <c r="W234" s="106" t="s">
        <v>44</v>
      </c>
      <c r="X234" s="65"/>
      <c r="Y234" s="65" t="s">
        <v>42</v>
      </c>
      <c r="Z234" s="65" t="s">
        <v>44</v>
      </c>
      <c r="AA234" s="65" t="s">
        <v>1225</v>
      </c>
      <c r="AB234" s="65" t="s">
        <v>312</v>
      </c>
    </row>
    <row r="235" s="15" customFormat="1" ht="162" customHeight="1" spans="1:28">
      <c r="A235" s="65">
        <v>226</v>
      </c>
      <c r="B235" s="64" t="s">
        <v>1226</v>
      </c>
      <c r="C235" s="68" t="s">
        <v>1227</v>
      </c>
      <c r="D235" s="65" t="s">
        <v>947</v>
      </c>
      <c r="E235" s="65" t="s">
        <v>948</v>
      </c>
      <c r="F235" s="68" t="s">
        <v>1228</v>
      </c>
      <c r="G235" s="68" t="s">
        <v>38</v>
      </c>
      <c r="H235" s="68" t="s">
        <v>1229</v>
      </c>
      <c r="I235" s="97" t="s">
        <v>1230</v>
      </c>
      <c r="J235" s="86">
        <f t="shared" si="22"/>
        <v>200</v>
      </c>
      <c r="K235" s="86">
        <f t="shared" si="23"/>
        <v>195</v>
      </c>
      <c r="L235" s="68">
        <v>195</v>
      </c>
      <c r="M235" s="68"/>
      <c r="N235" s="68"/>
      <c r="O235" s="68"/>
      <c r="P235" s="68"/>
      <c r="Q235" s="68"/>
      <c r="R235" s="68"/>
      <c r="S235" s="68">
        <v>5</v>
      </c>
      <c r="T235" s="68"/>
      <c r="U235" s="68" t="s">
        <v>560</v>
      </c>
      <c r="V235" s="68">
        <v>609</v>
      </c>
      <c r="W235" s="106" t="s">
        <v>44</v>
      </c>
      <c r="X235" s="68"/>
      <c r="Y235" s="68" t="s">
        <v>42</v>
      </c>
      <c r="Z235" s="68" t="s">
        <v>44</v>
      </c>
      <c r="AA235" s="116" t="s">
        <v>1231</v>
      </c>
      <c r="AB235" s="109" t="s">
        <v>211</v>
      </c>
    </row>
    <row r="236" s="15" customFormat="1" ht="162" customHeight="1" spans="1:28">
      <c r="A236" s="65">
        <v>227</v>
      </c>
      <c r="B236" s="64" t="s">
        <v>1232</v>
      </c>
      <c r="C236" s="68" t="s">
        <v>1233</v>
      </c>
      <c r="D236" s="65" t="s">
        <v>947</v>
      </c>
      <c r="E236" s="65" t="s">
        <v>948</v>
      </c>
      <c r="F236" s="68" t="s">
        <v>1228</v>
      </c>
      <c r="G236" s="68" t="s">
        <v>38</v>
      </c>
      <c r="H236" s="68" t="s">
        <v>1234</v>
      </c>
      <c r="I236" s="68" t="s">
        <v>1235</v>
      </c>
      <c r="J236" s="86">
        <f t="shared" si="22"/>
        <v>331.2</v>
      </c>
      <c r="K236" s="86">
        <f t="shared" si="23"/>
        <v>318.2</v>
      </c>
      <c r="L236" s="68">
        <v>318.2</v>
      </c>
      <c r="M236" s="68"/>
      <c r="N236" s="68"/>
      <c r="O236" s="68"/>
      <c r="P236" s="68"/>
      <c r="Q236" s="68"/>
      <c r="R236" s="68"/>
      <c r="S236" s="68">
        <v>13</v>
      </c>
      <c r="T236" s="68"/>
      <c r="U236" s="68" t="s">
        <v>560</v>
      </c>
      <c r="V236" s="68">
        <v>1536</v>
      </c>
      <c r="W236" s="106" t="s">
        <v>44</v>
      </c>
      <c r="X236" s="68"/>
      <c r="Y236" s="68" t="s">
        <v>42</v>
      </c>
      <c r="Z236" s="68" t="s">
        <v>44</v>
      </c>
      <c r="AA236" s="116" t="s">
        <v>1231</v>
      </c>
      <c r="AB236" s="109" t="s">
        <v>211</v>
      </c>
    </row>
    <row r="237" s="8" customFormat="1" ht="156" customHeight="1" spans="1:28">
      <c r="A237" s="65">
        <v>228</v>
      </c>
      <c r="B237" s="63" t="s">
        <v>1236</v>
      </c>
      <c r="C237" s="68" t="s">
        <v>1237</v>
      </c>
      <c r="D237" s="65" t="s">
        <v>947</v>
      </c>
      <c r="E237" s="65" t="s">
        <v>948</v>
      </c>
      <c r="F237" s="68" t="s">
        <v>1228</v>
      </c>
      <c r="G237" s="68" t="s">
        <v>38</v>
      </c>
      <c r="H237" s="68" t="s">
        <v>1238</v>
      </c>
      <c r="I237" s="95" t="s">
        <v>1239</v>
      </c>
      <c r="J237" s="86">
        <f t="shared" si="22"/>
        <v>326</v>
      </c>
      <c r="K237" s="86">
        <f t="shared" si="23"/>
        <v>326</v>
      </c>
      <c r="L237" s="96">
        <v>326</v>
      </c>
      <c r="M237" s="96"/>
      <c r="N237" s="96"/>
      <c r="O237" s="96"/>
      <c r="P237" s="96"/>
      <c r="Q237" s="96"/>
      <c r="R237" s="96"/>
      <c r="S237" s="96"/>
      <c r="T237" s="96"/>
      <c r="U237" s="68" t="s">
        <v>560</v>
      </c>
      <c r="V237" s="107">
        <v>200</v>
      </c>
      <c r="W237" s="106" t="s">
        <v>44</v>
      </c>
      <c r="X237" s="107"/>
      <c r="Y237" s="107" t="s">
        <v>42</v>
      </c>
      <c r="Z237" s="107" t="s">
        <v>44</v>
      </c>
      <c r="AA237" s="115" t="s">
        <v>1240</v>
      </c>
      <c r="AB237" s="65" t="s">
        <v>218</v>
      </c>
    </row>
    <row r="238" s="8" customFormat="1" ht="156" customHeight="1" spans="1:28">
      <c r="A238" s="65">
        <v>229</v>
      </c>
      <c r="B238" s="63" t="s">
        <v>1241</v>
      </c>
      <c r="C238" s="68" t="s">
        <v>1242</v>
      </c>
      <c r="D238" s="65" t="s">
        <v>947</v>
      </c>
      <c r="E238" s="65" t="s">
        <v>948</v>
      </c>
      <c r="F238" s="68" t="s">
        <v>1228</v>
      </c>
      <c r="G238" s="68" t="s">
        <v>38</v>
      </c>
      <c r="H238" s="68" t="s">
        <v>1243</v>
      </c>
      <c r="I238" s="95" t="s">
        <v>1244</v>
      </c>
      <c r="J238" s="86">
        <f t="shared" si="22"/>
        <v>352</v>
      </c>
      <c r="K238" s="86">
        <f t="shared" si="23"/>
        <v>352</v>
      </c>
      <c r="L238" s="96">
        <v>352</v>
      </c>
      <c r="M238" s="96"/>
      <c r="N238" s="96"/>
      <c r="O238" s="96"/>
      <c r="P238" s="96"/>
      <c r="Q238" s="96"/>
      <c r="R238" s="96"/>
      <c r="S238" s="96"/>
      <c r="T238" s="96"/>
      <c r="U238" s="68" t="s">
        <v>560</v>
      </c>
      <c r="V238" s="107">
        <v>300</v>
      </c>
      <c r="W238" s="106" t="s">
        <v>44</v>
      </c>
      <c r="X238" s="107"/>
      <c r="Y238" s="107" t="s">
        <v>42</v>
      </c>
      <c r="Z238" s="107" t="s">
        <v>44</v>
      </c>
      <c r="AA238" s="115" t="s">
        <v>1240</v>
      </c>
      <c r="AB238" s="65" t="s">
        <v>218</v>
      </c>
    </row>
    <row r="239" s="8" customFormat="1" ht="156" customHeight="1" spans="1:28">
      <c r="A239" s="65">
        <v>230</v>
      </c>
      <c r="B239" s="63" t="s">
        <v>1245</v>
      </c>
      <c r="C239" s="68" t="s">
        <v>1246</v>
      </c>
      <c r="D239" s="65" t="s">
        <v>947</v>
      </c>
      <c r="E239" s="65" t="s">
        <v>948</v>
      </c>
      <c r="F239" s="68" t="s">
        <v>1228</v>
      </c>
      <c r="G239" s="68" t="s">
        <v>38</v>
      </c>
      <c r="H239" s="68" t="s">
        <v>1247</v>
      </c>
      <c r="I239" s="95" t="s">
        <v>1248</v>
      </c>
      <c r="J239" s="86">
        <f t="shared" si="22"/>
        <v>244</v>
      </c>
      <c r="K239" s="86">
        <f t="shared" si="23"/>
        <v>244</v>
      </c>
      <c r="L239" s="96">
        <v>244</v>
      </c>
      <c r="M239" s="96"/>
      <c r="N239" s="96"/>
      <c r="O239" s="96"/>
      <c r="P239" s="96"/>
      <c r="Q239" s="96"/>
      <c r="R239" s="96"/>
      <c r="S239" s="96"/>
      <c r="T239" s="96"/>
      <c r="U239" s="68" t="s">
        <v>560</v>
      </c>
      <c r="V239" s="107">
        <v>200</v>
      </c>
      <c r="W239" s="106" t="s">
        <v>44</v>
      </c>
      <c r="X239" s="107"/>
      <c r="Y239" s="107" t="s">
        <v>42</v>
      </c>
      <c r="Z239" s="107" t="s">
        <v>44</v>
      </c>
      <c r="AA239" s="115" t="s">
        <v>1240</v>
      </c>
      <c r="AB239" s="65" t="s">
        <v>218</v>
      </c>
    </row>
    <row r="240" s="16" customFormat="1" ht="156" customHeight="1" spans="1:28">
      <c r="A240" s="65">
        <v>231</v>
      </c>
      <c r="B240" s="63" t="s">
        <v>1249</v>
      </c>
      <c r="C240" s="68" t="s">
        <v>1250</v>
      </c>
      <c r="D240" s="65" t="s">
        <v>947</v>
      </c>
      <c r="E240" s="65" t="s">
        <v>948</v>
      </c>
      <c r="F240" s="68" t="s">
        <v>1228</v>
      </c>
      <c r="G240" s="68" t="s">
        <v>38</v>
      </c>
      <c r="H240" s="68" t="s">
        <v>1251</v>
      </c>
      <c r="I240" s="68" t="s">
        <v>1252</v>
      </c>
      <c r="J240" s="86">
        <f t="shared" si="22"/>
        <v>312</v>
      </c>
      <c r="K240" s="86">
        <f t="shared" si="23"/>
        <v>302</v>
      </c>
      <c r="L240" s="68">
        <v>302</v>
      </c>
      <c r="M240" s="68"/>
      <c r="N240" s="68"/>
      <c r="O240" s="68"/>
      <c r="P240" s="68"/>
      <c r="Q240" s="68"/>
      <c r="R240" s="68"/>
      <c r="S240" s="68">
        <v>10</v>
      </c>
      <c r="T240" s="68"/>
      <c r="U240" s="68" t="s">
        <v>560</v>
      </c>
      <c r="V240" s="68">
        <v>781</v>
      </c>
      <c r="W240" s="106" t="s">
        <v>44</v>
      </c>
      <c r="X240" s="68"/>
      <c r="Y240" s="68" t="s">
        <v>42</v>
      </c>
      <c r="Z240" s="68" t="s">
        <v>44</v>
      </c>
      <c r="AA240" s="115" t="s">
        <v>1253</v>
      </c>
      <c r="AB240" s="65" t="s">
        <v>245</v>
      </c>
    </row>
    <row r="241" s="15" customFormat="1" ht="146" customHeight="1" spans="1:28">
      <c r="A241" s="65">
        <v>232</v>
      </c>
      <c r="B241" s="64" t="s">
        <v>1254</v>
      </c>
      <c r="C241" s="68" t="s">
        <v>1255</v>
      </c>
      <c r="D241" s="65" t="s">
        <v>947</v>
      </c>
      <c r="E241" s="65" t="s">
        <v>948</v>
      </c>
      <c r="F241" s="68" t="s">
        <v>1228</v>
      </c>
      <c r="G241" s="68" t="s">
        <v>38</v>
      </c>
      <c r="H241" s="68" t="s">
        <v>1256</v>
      </c>
      <c r="I241" s="68" t="s">
        <v>1257</v>
      </c>
      <c r="J241" s="86">
        <f t="shared" si="22"/>
        <v>928.14</v>
      </c>
      <c r="K241" s="86">
        <f t="shared" si="23"/>
        <v>928.14</v>
      </c>
      <c r="L241" s="68">
        <v>928.14</v>
      </c>
      <c r="M241" s="96"/>
      <c r="N241" s="96"/>
      <c r="O241" s="96"/>
      <c r="P241" s="96"/>
      <c r="Q241" s="96"/>
      <c r="R241" s="96"/>
      <c r="S241" s="96"/>
      <c r="T241" s="96"/>
      <c r="U241" s="68" t="s">
        <v>560</v>
      </c>
      <c r="V241" s="107">
        <v>1570</v>
      </c>
      <c r="W241" s="106" t="s">
        <v>44</v>
      </c>
      <c r="X241" s="107"/>
      <c r="Y241" s="68" t="s">
        <v>42</v>
      </c>
      <c r="Z241" s="68" t="s">
        <v>44</v>
      </c>
      <c r="AA241" s="115" t="s">
        <v>1258</v>
      </c>
      <c r="AB241" s="65" t="s">
        <v>251</v>
      </c>
    </row>
    <row r="242" s="37" customFormat="1" ht="162" customHeight="1" spans="1:28">
      <c r="A242" s="65">
        <v>233</v>
      </c>
      <c r="B242" s="63" t="s">
        <v>1259</v>
      </c>
      <c r="C242" s="126" t="s">
        <v>1260</v>
      </c>
      <c r="D242" s="65" t="s">
        <v>947</v>
      </c>
      <c r="E242" s="65" t="s">
        <v>948</v>
      </c>
      <c r="F242" s="68" t="s">
        <v>1228</v>
      </c>
      <c r="G242" s="68" t="s">
        <v>38</v>
      </c>
      <c r="H242" s="126" t="s">
        <v>1261</v>
      </c>
      <c r="I242" s="68" t="s">
        <v>1262</v>
      </c>
      <c r="J242" s="86">
        <f t="shared" si="22"/>
        <v>274</v>
      </c>
      <c r="K242" s="86">
        <f t="shared" si="23"/>
        <v>274</v>
      </c>
      <c r="L242" s="128">
        <v>274</v>
      </c>
      <c r="M242" s="128"/>
      <c r="N242" s="128"/>
      <c r="O242" s="128"/>
      <c r="P242" s="128"/>
      <c r="Q242" s="128"/>
      <c r="R242" s="128"/>
      <c r="S242" s="128"/>
      <c r="T242" s="68"/>
      <c r="U242" s="68" t="s">
        <v>560</v>
      </c>
      <c r="V242" s="68">
        <v>1800</v>
      </c>
      <c r="W242" s="106" t="s">
        <v>44</v>
      </c>
      <c r="X242" s="68"/>
      <c r="Y242" s="65" t="s">
        <v>42</v>
      </c>
      <c r="Z242" s="65" t="s">
        <v>44</v>
      </c>
      <c r="AA242" s="130" t="s">
        <v>1263</v>
      </c>
      <c r="AB242" s="65" t="s">
        <v>172</v>
      </c>
    </row>
    <row r="243" s="16" customFormat="1" ht="139" customHeight="1" spans="1:28">
      <c r="A243" s="65">
        <v>234</v>
      </c>
      <c r="B243" s="63" t="s">
        <v>1264</v>
      </c>
      <c r="C243" s="68" t="s">
        <v>1265</v>
      </c>
      <c r="D243" s="65" t="s">
        <v>947</v>
      </c>
      <c r="E243" s="65" t="s">
        <v>948</v>
      </c>
      <c r="F243" s="68" t="s">
        <v>1228</v>
      </c>
      <c r="G243" s="68" t="s">
        <v>38</v>
      </c>
      <c r="H243" s="68" t="s">
        <v>1266</v>
      </c>
      <c r="I243" s="68" t="s">
        <v>1267</v>
      </c>
      <c r="J243" s="86">
        <f t="shared" si="22"/>
        <v>368</v>
      </c>
      <c r="K243" s="86">
        <f t="shared" si="23"/>
        <v>368</v>
      </c>
      <c r="L243" s="68">
        <v>368</v>
      </c>
      <c r="M243" s="68"/>
      <c r="N243" s="68"/>
      <c r="O243" s="68"/>
      <c r="P243" s="68"/>
      <c r="Q243" s="68"/>
      <c r="R243" s="68"/>
      <c r="S243" s="68"/>
      <c r="T243" s="68"/>
      <c r="U243" s="68" t="s">
        <v>560</v>
      </c>
      <c r="V243" s="68">
        <v>1321</v>
      </c>
      <c r="W243" s="106" t="s">
        <v>44</v>
      </c>
      <c r="X243" s="68"/>
      <c r="Y243" s="68" t="s">
        <v>42</v>
      </c>
      <c r="Z243" s="68" t="s">
        <v>44</v>
      </c>
      <c r="AA243" s="115" t="s">
        <v>1268</v>
      </c>
      <c r="AB243" s="65" t="s">
        <v>257</v>
      </c>
    </row>
    <row r="244" s="16" customFormat="1" ht="143" customHeight="1" spans="1:28">
      <c r="A244" s="65">
        <v>235</v>
      </c>
      <c r="B244" s="64" t="s">
        <v>1269</v>
      </c>
      <c r="C244" s="68" t="s">
        <v>1270</v>
      </c>
      <c r="D244" s="65" t="s">
        <v>947</v>
      </c>
      <c r="E244" s="65" t="s">
        <v>948</v>
      </c>
      <c r="F244" s="68" t="s">
        <v>1228</v>
      </c>
      <c r="G244" s="68" t="s">
        <v>38</v>
      </c>
      <c r="H244" s="68" t="s">
        <v>1040</v>
      </c>
      <c r="I244" s="68" t="s">
        <v>1271</v>
      </c>
      <c r="J244" s="86">
        <f t="shared" si="22"/>
        <v>564</v>
      </c>
      <c r="K244" s="86">
        <f t="shared" si="23"/>
        <v>564</v>
      </c>
      <c r="L244" s="68">
        <v>564</v>
      </c>
      <c r="M244" s="68"/>
      <c r="N244" s="68"/>
      <c r="O244" s="68"/>
      <c r="P244" s="68"/>
      <c r="Q244" s="68"/>
      <c r="R244" s="68"/>
      <c r="S244" s="68"/>
      <c r="T244" s="68"/>
      <c r="U244" s="68" t="s">
        <v>560</v>
      </c>
      <c r="V244" s="68">
        <v>3600</v>
      </c>
      <c r="W244" s="106" t="s">
        <v>44</v>
      </c>
      <c r="X244" s="68"/>
      <c r="Y244" s="68" t="s">
        <v>42</v>
      </c>
      <c r="Z244" s="68" t="s">
        <v>44</v>
      </c>
      <c r="AA244" s="115" t="s">
        <v>1272</v>
      </c>
      <c r="AB244" s="65" t="s">
        <v>263</v>
      </c>
    </row>
    <row r="245" s="18" customFormat="1" ht="126" customHeight="1" spans="1:28">
      <c r="A245" s="65">
        <v>236</v>
      </c>
      <c r="B245" s="64" t="s">
        <v>1273</v>
      </c>
      <c r="C245" s="75" t="s">
        <v>1274</v>
      </c>
      <c r="D245" s="65" t="s">
        <v>947</v>
      </c>
      <c r="E245" s="65" t="s">
        <v>948</v>
      </c>
      <c r="F245" s="68" t="s">
        <v>1228</v>
      </c>
      <c r="G245" s="75" t="s">
        <v>38</v>
      </c>
      <c r="H245" s="75" t="s">
        <v>1275</v>
      </c>
      <c r="I245" s="75" t="s">
        <v>1276</v>
      </c>
      <c r="J245" s="86">
        <f t="shared" si="22"/>
        <v>1038</v>
      </c>
      <c r="K245" s="86">
        <f t="shared" si="23"/>
        <v>1038</v>
      </c>
      <c r="L245" s="68"/>
      <c r="M245" s="75"/>
      <c r="N245" s="75"/>
      <c r="O245" s="75"/>
      <c r="P245" s="75">
        <v>1038</v>
      </c>
      <c r="Q245" s="75"/>
      <c r="R245" s="75"/>
      <c r="S245" s="75"/>
      <c r="T245" s="75"/>
      <c r="U245" s="68" t="s">
        <v>560</v>
      </c>
      <c r="V245" s="68">
        <v>1360</v>
      </c>
      <c r="W245" s="106" t="s">
        <v>44</v>
      </c>
      <c r="X245" s="68"/>
      <c r="Y245" s="68" t="s">
        <v>42</v>
      </c>
      <c r="Z245" s="68" t="s">
        <v>44</v>
      </c>
      <c r="AA245" s="115" t="s">
        <v>1277</v>
      </c>
      <c r="AB245" s="63" t="s">
        <v>269</v>
      </c>
    </row>
    <row r="246" s="8" customFormat="1" ht="138" customHeight="1" spans="1:28">
      <c r="A246" s="65">
        <v>237</v>
      </c>
      <c r="B246" s="63" t="s">
        <v>1278</v>
      </c>
      <c r="C246" s="68" t="s">
        <v>1279</v>
      </c>
      <c r="D246" s="65" t="s">
        <v>947</v>
      </c>
      <c r="E246" s="65" t="s">
        <v>948</v>
      </c>
      <c r="F246" s="68" t="s">
        <v>1228</v>
      </c>
      <c r="G246" s="75" t="s">
        <v>38</v>
      </c>
      <c r="H246" s="68" t="s">
        <v>1280</v>
      </c>
      <c r="I246" s="68" t="s">
        <v>1281</v>
      </c>
      <c r="J246" s="86">
        <f t="shared" si="22"/>
        <v>347.63</v>
      </c>
      <c r="K246" s="86">
        <f t="shared" si="23"/>
        <v>347.63</v>
      </c>
      <c r="L246" s="68">
        <v>347.63</v>
      </c>
      <c r="M246" s="68"/>
      <c r="N246" s="68"/>
      <c r="O246" s="68"/>
      <c r="P246" s="68"/>
      <c r="Q246" s="68"/>
      <c r="R246" s="68"/>
      <c r="S246" s="68"/>
      <c r="T246" s="68"/>
      <c r="U246" s="68" t="s">
        <v>560</v>
      </c>
      <c r="V246" s="107">
        <v>600</v>
      </c>
      <c r="W246" s="106" t="s">
        <v>44</v>
      </c>
      <c r="X246" s="107"/>
      <c r="Y246" s="107" t="s">
        <v>42</v>
      </c>
      <c r="Z246" s="107" t="s">
        <v>44</v>
      </c>
      <c r="AA246" s="115" t="s">
        <v>1282</v>
      </c>
      <c r="AB246" s="65" t="s">
        <v>279</v>
      </c>
    </row>
    <row r="247" s="8" customFormat="1" ht="170" customHeight="1" spans="1:28">
      <c r="A247" s="65">
        <v>238</v>
      </c>
      <c r="B247" s="63" t="s">
        <v>1283</v>
      </c>
      <c r="C247" s="75" t="s">
        <v>1284</v>
      </c>
      <c r="D247" s="65" t="s">
        <v>947</v>
      </c>
      <c r="E247" s="65" t="s">
        <v>948</v>
      </c>
      <c r="F247" s="68" t="s">
        <v>1228</v>
      </c>
      <c r="G247" s="75" t="s">
        <v>38</v>
      </c>
      <c r="H247" s="75" t="s">
        <v>1285</v>
      </c>
      <c r="I247" s="95" t="s">
        <v>1286</v>
      </c>
      <c r="J247" s="86">
        <f t="shared" ref="J247:J273" si="24">K247+S247+T247</f>
        <v>500</v>
      </c>
      <c r="K247" s="86">
        <f t="shared" ref="K247:K273" si="25">L247+M247+N247+O247+P247+Q247+R247</f>
        <v>480</v>
      </c>
      <c r="L247" s="96">
        <v>480</v>
      </c>
      <c r="M247" s="96"/>
      <c r="N247" s="96"/>
      <c r="O247" s="96"/>
      <c r="P247" s="96"/>
      <c r="Q247" s="96"/>
      <c r="R247" s="96"/>
      <c r="S247" s="96">
        <v>20</v>
      </c>
      <c r="T247" s="96"/>
      <c r="U247" s="68" t="s">
        <v>560</v>
      </c>
      <c r="V247" s="107">
        <v>12364</v>
      </c>
      <c r="W247" s="106" t="s">
        <v>44</v>
      </c>
      <c r="X247" s="107"/>
      <c r="Y247" s="105" t="s">
        <v>42</v>
      </c>
      <c r="Z247" s="105" t="s">
        <v>44</v>
      </c>
      <c r="AA247" s="68" t="s">
        <v>1287</v>
      </c>
      <c r="AB247" s="65" t="s">
        <v>179</v>
      </c>
    </row>
    <row r="248" s="8" customFormat="1" ht="110" customHeight="1" spans="1:28">
      <c r="A248" s="65">
        <v>239</v>
      </c>
      <c r="B248" s="64" t="s">
        <v>1288</v>
      </c>
      <c r="C248" s="68" t="s">
        <v>1289</v>
      </c>
      <c r="D248" s="65" t="s">
        <v>947</v>
      </c>
      <c r="E248" s="65" t="s">
        <v>948</v>
      </c>
      <c r="F248" s="68" t="s">
        <v>1228</v>
      </c>
      <c r="G248" s="68" t="s">
        <v>38</v>
      </c>
      <c r="H248" s="68" t="s">
        <v>1290</v>
      </c>
      <c r="I248" s="68" t="s">
        <v>1291</v>
      </c>
      <c r="J248" s="86">
        <f t="shared" si="24"/>
        <v>748.75</v>
      </c>
      <c r="K248" s="86">
        <f t="shared" si="25"/>
        <v>748.75</v>
      </c>
      <c r="L248" s="68">
        <v>748.75</v>
      </c>
      <c r="M248" s="68"/>
      <c r="N248" s="68"/>
      <c r="O248" s="68"/>
      <c r="P248" s="68"/>
      <c r="Q248" s="68"/>
      <c r="R248" s="68"/>
      <c r="S248" s="68"/>
      <c r="T248" s="68"/>
      <c r="U248" s="68" t="s">
        <v>560</v>
      </c>
      <c r="V248" s="68">
        <v>856</v>
      </c>
      <c r="W248" s="106" t="s">
        <v>44</v>
      </c>
      <c r="X248" s="68"/>
      <c r="Y248" s="65" t="s">
        <v>42</v>
      </c>
      <c r="Z248" s="65" t="s">
        <v>44</v>
      </c>
      <c r="AA248" s="68" t="s">
        <v>1292</v>
      </c>
      <c r="AB248" s="65" t="s">
        <v>489</v>
      </c>
    </row>
    <row r="249" s="28" customFormat="1" ht="166" customHeight="1" spans="1:28">
      <c r="A249" s="65">
        <v>240</v>
      </c>
      <c r="B249" s="64" t="s">
        <v>1293</v>
      </c>
      <c r="C249" s="65" t="s">
        <v>1294</v>
      </c>
      <c r="D249" s="65" t="s">
        <v>947</v>
      </c>
      <c r="E249" s="65" t="s">
        <v>948</v>
      </c>
      <c r="F249" s="68" t="s">
        <v>1228</v>
      </c>
      <c r="G249" s="65" t="s">
        <v>38</v>
      </c>
      <c r="H249" s="122" t="s">
        <v>1295</v>
      </c>
      <c r="I249" s="121" t="s">
        <v>1296</v>
      </c>
      <c r="J249" s="86">
        <f t="shared" si="24"/>
        <v>600</v>
      </c>
      <c r="K249" s="86">
        <f t="shared" si="25"/>
        <v>600</v>
      </c>
      <c r="L249" s="65">
        <v>600</v>
      </c>
      <c r="M249" s="121"/>
      <c r="N249" s="121"/>
      <c r="O249" s="121"/>
      <c r="P249" s="121"/>
      <c r="Q249" s="121"/>
      <c r="R249" s="121"/>
      <c r="S249" s="121"/>
      <c r="T249" s="121"/>
      <c r="U249" s="68" t="s">
        <v>560</v>
      </c>
      <c r="V249" s="122">
        <v>4126</v>
      </c>
      <c r="W249" s="106" t="s">
        <v>44</v>
      </c>
      <c r="X249" s="122"/>
      <c r="Y249" s="65" t="s">
        <v>42</v>
      </c>
      <c r="Z249" s="65" t="s">
        <v>44</v>
      </c>
      <c r="AA249" s="131" t="s">
        <v>1297</v>
      </c>
      <c r="AB249" s="122" t="s">
        <v>185</v>
      </c>
    </row>
    <row r="250" s="28" customFormat="1" ht="165" customHeight="1" spans="1:28">
      <c r="A250" s="65">
        <v>241</v>
      </c>
      <c r="B250" s="64" t="s">
        <v>1298</v>
      </c>
      <c r="C250" s="65" t="s">
        <v>1299</v>
      </c>
      <c r="D250" s="65" t="s">
        <v>947</v>
      </c>
      <c r="E250" s="65" t="s">
        <v>948</v>
      </c>
      <c r="F250" s="68" t="s">
        <v>1228</v>
      </c>
      <c r="G250" s="65" t="s">
        <v>38</v>
      </c>
      <c r="H250" s="122" t="s">
        <v>1300</v>
      </c>
      <c r="I250" s="121" t="s">
        <v>1301</v>
      </c>
      <c r="J250" s="86">
        <f t="shared" si="24"/>
        <v>842.88</v>
      </c>
      <c r="K250" s="86">
        <f t="shared" si="25"/>
        <v>842.88</v>
      </c>
      <c r="L250" s="106">
        <v>842.88</v>
      </c>
      <c r="M250" s="121"/>
      <c r="N250" s="121"/>
      <c r="O250" s="121"/>
      <c r="P250" s="121"/>
      <c r="Q250" s="121"/>
      <c r="R250" s="121"/>
      <c r="S250" s="121"/>
      <c r="T250" s="121"/>
      <c r="U250" s="68" t="s">
        <v>560</v>
      </c>
      <c r="V250" s="122">
        <v>3645</v>
      </c>
      <c r="W250" s="106" t="s">
        <v>44</v>
      </c>
      <c r="X250" s="122"/>
      <c r="Y250" s="65" t="s">
        <v>42</v>
      </c>
      <c r="Z250" s="65" t="s">
        <v>44</v>
      </c>
      <c r="AA250" s="131" t="s">
        <v>1302</v>
      </c>
      <c r="AB250" s="122" t="s">
        <v>185</v>
      </c>
    </row>
    <row r="251" s="29" customFormat="1" ht="192" customHeight="1" spans="1:28">
      <c r="A251" s="65">
        <v>242</v>
      </c>
      <c r="B251" s="63" t="s">
        <v>1303</v>
      </c>
      <c r="C251" s="65" t="s">
        <v>1304</v>
      </c>
      <c r="D251" s="65" t="s">
        <v>947</v>
      </c>
      <c r="E251" s="65" t="s">
        <v>948</v>
      </c>
      <c r="F251" s="68" t="s">
        <v>1228</v>
      </c>
      <c r="G251" s="65" t="s">
        <v>1305</v>
      </c>
      <c r="H251" s="65" t="s">
        <v>1306</v>
      </c>
      <c r="I251" s="67" t="s">
        <v>1307</v>
      </c>
      <c r="J251" s="86">
        <f t="shared" si="24"/>
        <v>380.4</v>
      </c>
      <c r="K251" s="86">
        <f t="shared" si="25"/>
        <v>380.4</v>
      </c>
      <c r="L251" s="65">
        <v>380.4</v>
      </c>
      <c r="M251" s="65">
        <v>0</v>
      </c>
      <c r="N251" s="65"/>
      <c r="O251" s="65">
        <v>0</v>
      </c>
      <c r="P251" s="65">
        <v>0</v>
      </c>
      <c r="Q251" s="65"/>
      <c r="R251" s="65"/>
      <c r="S251" s="65">
        <v>0</v>
      </c>
      <c r="T251" s="65">
        <v>0</v>
      </c>
      <c r="U251" s="68" t="s">
        <v>560</v>
      </c>
      <c r="V251" s="65">
        <v>20812</v>
      </c>
      <c r="W251" s="106" t="s">
        <v>44</v>
      </c>
      <c r="X251" s="65"/>
      <c r="Y251" s="65" t="s">
        <v>42</v>
      </c>
      <c r="Z251" s="65" t="s">
        <v>44</v>
      </c>
      <c r="AA251" s="118" t="s">
        <v>1308</v>
      </c>
      <c r="AB251" s="65" t="s">
        <v>669</v>
      </c>
    </row>
    <row r="252" s="20" customFormat="1" ht="147" customHeight="1" spans="1:28">
      <c r="A252" s="65">
        <v>243</v>
      </c>
      <c r="B252" s="64" t="s">
        <v>1309</v>
      </c>
      <c r="C252" s="65" t="s">
        <v>1310</v>
      </c>
      <c r="D252" s="65" t="s">
        <v>947</v>
      </c>
      <c r="E252" s="65" t="s">
        <v>948</v>
      </c>
      <c r="F252" s="68" t="s">
        <v>1228</v>
      </c>
      <c r="G252" s="65" t="s">
        <v>38</v>
      </c>
      <c r="H252" s="65" t="s">
        <v>1311</v>
      </c>
      <c r="I252" s="67" t="s">
        <v>1312</v>
      </c>
      <c r="J252" s="86">
        <f t="shared" si="24"/>
        <v>719</v>
      </c>
      <c r="K252" s="86">
        <f t="shared" si="25"/>
        <v>719</v>
      </c>
      <c r="L252" s="65">
        <v>719</v>
      </c>
      <c r="M252" s="99"/>
      <c r="N252" s="99"/>
      <c r="O252" s="99"/>
      <c r="P252" s="99"/>
      <c r="Q252" s="99"/>
      <c r="R252" s="99"/>
      <c r="S252" s="99"/>
      <c r="T252" s="99"/>
      <c r="U252" s="68" t="s">
        <v>560</v>
      </c>
      <c r="V252" s="65">
        <v>2429</v>
      </c>
      <c r="W252" s="106" t="s">
        <v>44</v>
      </c>
      <c r="X252" s="65"/>
      <c r="Y252" s="65" t="s">
        <v>42</v>
      </c>
      <c r="Z252" s="65" t="s">
        <v>44</v>
      </c>
      <c r="AA252" s="124" t="s">
        <v>1313</v>
      </c>
      <c r="AB252" s="65" t="s">
        <v>312</v>
      </c>
    </row>
    <row r="253" s="16" customFormat="1" ht="287" customHeight="1" spans="1:28">
      <c r="A253" s="65">
        <v>244</v>
      </c>
      <c r="B253" s="64" t="s">
        <v>1314</v>
      </c>
      <c r="C253" s="68" t="s">
        <v>1315</v>
      </c>
      <c r="D253" s="65" t="s">
        <v>947</v>
      </c>
      <c r="E253" s="65" t="s">
        <v>948</v>
      </c>
      <c r="F253" s="68" t="s">
        <v>1228</v>
      </c>
      <c r="G253" s="65" t="s">
        <v>38</v>
      </c>
      <c r="H253" s="67" t="s">
        <v>1316</v>
      </c>
      <c r="I253" s="67" t="s">
        <v>1317</v>
      </c>
      <c r="J253" s="86">
        <f t="shared" si="24"/>
        <v>646</v>
      </c>
      <c r="K253" s="86">
        <f t="shared" si="25"/>
        <v>646</v>
      </c>
      <c r="L253" s="67">
        <v>646</v>
      </c>
      <c r="M253" s="67"/>
      <c r="N253" s="67"/>
      <c r="O253" s="67"/>
      <c r="P253" s="67"/>
      <c r="Q253" s="67"/>
      <c r="R253" s="67"/>
      <c r="S253" s="67"/>
      <c r="T253" s="67"/>
      <c r="U253" s="68" t="s">
        <v>560</v>
      </c>
      <c r="V253" s="67">
        <v>2000</v>
      </c>
      <c r="W253" s="106" t="s">
        <v>44</v>
      </c>
      <c r="X253" s="67"/>
      <c r="Y253" s="65" t="s">
        <v>42</v>
      </c>
      <c r="Z253" s="65" t="s">
        <v>44</v>
      </c>
      <c r="AA253" s="118" t="s">
        <v>1318</v>
      </c>
      <c r="AB253" s="109" t="s">
        <v>318</v>
      </c>
    </row>
    <row r="254" s="16" customFormat="1" ht="283" customHeight="1" spans="1:28">
      <c r="A254" s="65">
        <v>245</v>
      </c>
      <c r="B254" s="64" t="s">
        <v>1319</v>
      </c>
      <c r="C254" s="68" t="s">
        <v>1320</v>
      </c>
      <c r="D254" s="65" t="s">
        <v>947</v>
      </c>
      <c r="E254" s="65" t="s">
        <v>948</v>
      </c>
      <c r="F254" s="68" t="s">
        <v>1228</v>
      </c>
      <c r="G254" s="65" t="s">
        <v>38</v>
      </c>
      <c r="H254" s="67" t="s">
        <v>1321</v>
      </c>
      <c r="I254" s="67" t="s">
        <v>1322</v>
      </c>
      <c r="J254" s="86">
        <f t="shared" si="24"/>
        <v>820</v>
      </c>
      <c r="K254" s="86">
        <f t="shared" si="25"/>
        <v>820</v>
      </c>
      <c r="L254" s="67">
        <v>820</v>
      </c>
      <c r="M254" s="67"/>
      <c r="N254" s="67"/>
      <c r="O254" s="67"/>
      <c r="P254" s="67"/>
      <c r="Q254" s="67"/>
      <c r="R254" s="67"/>
      <c r="S254" s="67"/>
      <c r="T254" s="67"/>
      <c r="U254" s="68" t="s">
        <v>560</v>
      </c>
      <c r="V254" s="67">
        <v>3000</v>
      </c>
      <c r="W254" s="106" t="s">
        <v>44</v>
      </c>
      <c r="X254" s="67"/>
      <c r="Y254" s="65" t="s">
        <v>42</v>
      </c>
      <c r="Z254" s="65" t="s">
        <v>44</v>
      </c>
      <c r="AA254" s="118" t="s">
        <v>1323</v>
      </c>
      <c r="AB254" s="109" t="s">
        <v>318</v>
      </c>
    </row>
    <row r="255" s="14" customFormat="1" ht="212" customHeight="1" spans="1:28">
      <c r="A255" s="65">
        <v>246</v>
      </c>
      <c r="B255" s="63" t="s">
        <v>1324</v>
      </c>
      <c r="C255" s="67" t="s">
        <v>1325</v>
      </c>
      <c r="D255" s="65" t="s">
        <v>947</v>
      </c>
      <c r="E255" s="65" t="s">
        <v>948</v>
      </c>
      <c r="F255" s="68" t="s">
        <v>1228</v>
      </c>
      <c r="G255" s="65" t="s">
        <v>38</v>
      </c>
      <c r="H255" s="65" t="s">
        <v>1326</v>
      </c>
      <c r="I255" s="67" t="s">
        <v>1327</v>
      </c>
      <c r="J255" s="86">
        <f t="shared" si="24"/>
        <v>151.8</v>
      </c>
      <c r="K255" s="86">
        <f t="shared" si="25"/>
        <v>151.8</v>
      </c>
      <c r="L255" s="86">
        <v>151.8</v>
      </c>
      <c r="M255" s="65"/>
      <c r="N255" s="65"/>
      <c r="O255" s="65"/>
      <c r="P255" s="65"/>
      <c r="Q255" s="65"/>
      <c r="R255" s="65"/>
      <c r="S255" s="86"/>
      <c r="T255" s="86"/>
      <c r="U255" s="68" t="s">
        <v>560</v>
      </c>
      <c r="V255" s="105">
        <v>1100</v>
      </c>
      <c r="W255" s="106" t="s">
        <v>44</v>
      </c>
      <c r="X255" s="105"/>
      <c r="Y255" s="65" t="s">
        <v>42</v>
      </c>
      <c r="Z255" s="65" t="s">
        <v>44</v>
      </c>
      <c r="AA255" s="118" t="s">
        <v>1328</v>
      </c>
      <c r="AB255" s="65" t="s">
        <v>730</v>
      </c>
    </row>
    <row r="256" s="38" customFormat="1" ht="147" customHeight="1" spans="1:28">
      <c r="A256" s="65">
        <v>247</v>
      </c>
      <c r="B256" s="64" t="s">
        <v>1329</v>
      </c>
      <c r="C256" s="68" t="s">
        <v>1330</v>
      </c>
      <c r="D256" s="65" t="s">
        <v>947</v>
      </c>
      <c r="E256" s="65" t="s">
        <v>948</v>
      </c>
      <c r="F256" s="68" t="s">
        <v>1228</v>
      </c>
      <c r="G256" s="68" t="s">
        <v>38</v>
      </c>
      <c r="H256" s="68" t="s">
        <v>1331</v>
      </c>
      <c r="I256" s="68" t="s">
        <v>1332</v>
      </c>
      <c r="J256" s="86">
        <f t="shared" si="24"/>
        <v>390.6</v>
      </c>
      <c r="K256" s="86">
        <f t="shared" si="25"/>
        <v>390.6</v>
      </c>
      <c r="L256" s="65">
        <v>390.6</v>
      </c>
      <c r="M256" s="65"/>
      <c r="N256" s="65"/>
      <c r="O256" s="65"/>
      <c r="P256" s="65"/>
      <c r="Q256" s="65"/>
      <c r="R256" s="65"/>
      <c r="S256" s="65"/>
      <c r="T256" s="65"/>
      <c r="U256" s="68" t="s">
        <v>560</v>
      </c>
      <c r="V256" s="65">
        <v>4786</v>
      </c>
      <c r="W256" s="106" t="s">
        <v>44</v>
      </c>
      <c r="X256" s="65"/>
      <c r="Y256" s="65" t="s">
        <v>42</v>
      </c>
      <c r="Z256" s="65" t="s">
        <v>44</v>
      </c>
      <c r="AA256" s="117" t="s">
        <v>1333</v>
      </c>
      <c r="AB256" s="109" t="s">
        <v>324</v>
      </c>
    </row>
    <row r="257" s="22" customFormat="1" ht="132" customHeight="1" spans="1:28">
      <c r="A257" s="65">
        <v>248</v>
      </c>
      <c r="B257" s="63" t="s">
        <v>1334</v>
      </c>
      <c r="C257" s="68" t="s">
        <v>1335</v>
      </c>
      <c r="D257" s="65" t="s">
        <v>947</v>
      </c>
      <c r="E257" s="65" t="s">
        <v>948</v>
      </c>
      <c r="F257" s="68" t="s">
        <v>1228</v>
      </c>
      <c r="G257" s="68" t="s">
        <v>38</v>
      </c>
      <c r="H257" s="76" t="s">
        <v>1336</v>
      </c>
      <c r="I257" s="67" t="s">
        <v>1337</v>
      </c>
      <c r="J257" s="86">
        <f t="shared" si="24"/>
        <v>229</v>
      </c>
      <c r="K257" s="86">
        <f t="shared" si="25"/>
        <v>229</v>
      </c>
      <c r="L257" s="76">
        <v>229</v>
      </c>
      <c r="M257" s="100"/>
      <c r="N257" s="100"/>
      <c r="O257" s="100"/>
      <c r="P257" s="100"/>
      <c r="Q257" s="100"/>
      <c r="R257" s="100"/>
      <c r="S257" s="100"/>
      <c r="T257" s="100"/>
      <c r="U257" s="68" t="s">
        <v>560</v>
      </c>
      <c r="V257" s="100">
        <v>2860</v>
      </c>
      <c r="W257" s="106" t="s">
        <v>44</v>
      </c>
      <c r="X257" s="100"/>
      <c r="Y257" s="65" t="s">
        <v>42</v>
      </c>
      <c r="Z257" s="65" t="s">
        <v>44</v>
      </c>
      <c r="AA257" s="62" t="s">
        <v>1338</v>
      </c>
      <c r="AB257" s="65" t="s">
        <v>334</v>
      </c>
    </row>
    <row r="258" s="30" customFormat="1" ht="134" customHeight="1" spans="1:28">
      <c r="A258" s="65">
        <v>249</v>
      </c>
      <c r="B258" s="63" t="s">
        <v>1339</v>
      </c>
      <c r="C258" s="65" t="s">
        <v>1340</v>
      </c>
      <c r="D258" s="65" t="s">
        <v>947</v>
      </c>
      <c r="E258" s="65" t="s">
        <v>948</v>
      </c>
      <c r="F258" s="68" t="s">
        <v>1228</v>
      </c>
      <c r="G258" s="65" t="s">
        <v>38</v>
      </c>
      <c r="H258" s="67" t="s">
        <v>1341</v>
      </c>
      <c r="I258" s="67" t="s">
        <v>1342</v>
      </c>
      <c r="J258" s="86">
        <f t="shared" si="24"/>
        <v>781.75</v>
      </c>
      <c r="K258" s="86">
        <f t="shared" si="25"/>
        <v>781.75</v>
      </c>
      <c r="L258" s="86">
        <v>781.75</v>
      </c>
      <c r="M258" s="65"/>
      <c r="N258" s="65"/>
      <c r="O258" s="65"/>
      <c r="P258" s="65"/>
      <c r="Q258" s="65"/>
      <c r="R258" s="65"/>
      <c r="S258" s="86"/>
      <c r="T258" s="86"/>
      <c r="U258" s="68" t="s">
        <v>560</v>
      </c>
      <c r="V258" s="105">
        <f>326*4.1</f>
        <v>1336.6</v>
      </c>
      <c r="W258" s="106" t="s">
        <v>44</v>
      </c>
      <c r="X258" s="105"/>
      <c r="Y258" s="105" t="s">
        <v>42</v>
      </c>
      <c r="Z258" s="105" t="s">
        <v>44</v>
      </c>
      <c r="AA258" s="67" t="s">
        <v>1071</v>
      </c>
      <c r="AB258" s="65" t="s">
        <v>505</v>
      </c>
    </row>
    <row r="259" s="30" customFormat="1" ht="148" customHeight="1" spans="1:28">
      <c r="A259" s="65">
        <v>250</v>
      </c>
      <c r="B259" s="63" t="s">
        <v>1343</v>
      </c>
      <c r="C259" s="65" t="s">
        <v>1344</v>
      </c>
      <c r="D259" s="65" t="s">
        <v>947</v>
      </c>
      <c r="E259" s="65" t="s">
        <v>948</v>
      </c>
      <c r="F259" s="68" t="s">
        <v>1228</v>
      </c>
      <c r="G259" s="65" t="s">
        <v>38</v>
      </c>
      <c r="H259" s="67" t="s">
        <v>1345</v>
      </c>
      <c r="I259" s="67" t="s">
        <v>1346</v>
      </c>
      <c r="J259" s="86">
        <f t="shared" si="24"/>
        <v>460</v>
      </c>
      <c r="K259" s="86">
        <f t="shared" si="25"/>
        <v>460</v>
      </c>
      <c r="L259" s="86">
        <v>460</v>
      </c>
      <c r="M259" s="65"/>
      <c r="N259" s="65"/>
      <c r="O259" s="65"/>
      <c r="P259" s="65"/>
      <c r="Q259" s="65"/>
      <c r="R259" s="65"/>
      <c r="S259" s="86"/>
      <c r="T259" s="86"/>
      <c r="U259" s="68" t="s">
        <v>560</v>
      </c>
      <c r="V259" s="105">
        <v>1200</v>
      </c>
      <c r="W259" s="106" t="s">
        <v>44</v>
      </c>
      <c r="X259" s="105"/>
      <c r="Y259" s="105" t="s">
        <v>42</v>
      </c>
      <c r="Z259" s="105" t="s">
        <v>44</v>
      </c>
      <c r="AA259" s="67" t="s">
        <v>1071</v>
      </c>
      <c r="AB259" s="65" t="s">
        <v>505</v>
      </c>
    </row>
    <row r="260" s="16" customFormat="1" ht="155" customHeight="1" spans="1:28">
      <c r="A260" s="65">
        <v>251</v>
      </c>
      <c r="B260" s="64" t="s">
        <v>1347</v>
      </c>
      <c r="C260" s="65" t="s">
        <v>1348</v>
      </c>
      <c r="D260" s="65" t="s">
        <v>947</v>
      </c>
      <c r="E260" s="65" t="s">
        <v>948</v>
      </c>
      <c r="F260" s="68" t="s">
        <v>1228</v>
      </c>
      <c r="G260" s="65" t="s">
        <v>38</v>
      </c>
      <c r="H260" s="65" t="s">
        <v>1349</v>
      </c>
      <c r="I260" s="67" t="s">
        <v>1350</v>
      </c>
      <c r="J260" s="86">
        <f t="shared" si="24"/>
        <v>733.74</v>
      </c>
      <c r="K260" s="86">
        <f t="shared" si="25"/>
        <v>733.74</v>
      </c>
      <c r="L260" s="65">
        <v>733.74</v>
      </c>
      <c r="M260" s="65"/>
      <c r="N260" s="65"/>
      <c r="O260" s="67"/>
      <c r="P260" s="67"/>
      <c r="Q260" s="67"/>
      <c r="R260" s="67"/>
      <c r="S260" s="67"/>
      <c r="T260" s="67"/>
      <c r="U260" s="68" t="s">
        <v>560</v>
      </c>
      <c r="V260" s="65">
        <v>3000</v>
      </c>
      <c r="W260" s="106" t="s">
        <v>44</v>
      </c>
      <c r="X260" s="65"/>
      <c r="Y260" s="65" t="s">
        <v>42</v>
      </c>
      <c r="Z260" s="65" t="s">
        <v>44</v>
      </c>
      <c r="AA260" s="108" t="s">
        <v>1351</v>
      </c>
      <c r="AB260" s="109" t="s">
        <v>785</v>
      </c>
    </row>
    <row r="261" s="23" customFormat="1" ht="220" customHeight="1" spans="1:28">
      <c r="A261" s="65">
        <v>252</v>
      </c>
      <c r="B261" s="63" t="s">
        <v>1352</v>
      </c>
      <c r="C261" s="65" t="s">
        <v>1353</v>
      </c>
      <c r="D261" s="65" t="s">
        <v>947</v>
      </c>
      <c r="E261" s="65" t="s">
        <v>948</v>
      </c>
      <c r="F261" s="68" t="s">
        <v>1228</v>
      </c>
      <c r="G261" s="65" t="s">
        <v>38</v>
      </c>
      <c r="H261" s="68" t="s">
        <v>1354</v>
      </c>
      <c r="I261" s="67" t="s">
        <v>1355</v>
      </c>
      <c r="J261" s="86">
        <f t="shared" si="24"/>
        <v>1250.5</v>
      </c>
      <c r="K261" s="86">
        <f t="shared" si="25"/>
        <v>1250.5</v>
      </c>
      <c r="L261" s="65">
        <v>1250.5</v>
      </c>
      <c r="M261" s="67"/>
      <c r="N261" s="67"/>
      <c r="O261" s="67"/>
      <c r="P261" s="67"/>
      <c r="Q261" s="67"/>
      <c r="R261" s="67"/>
      <c r="S261" s="67"/>
      <c r="T261" s="67"/>
      <c r="U261" s="68" t="s">
        <v>560</v>
      </c>
      <c r="V261" s="65">
        <v>1353</v>
      </c>
      <c r="W261" s="106" t="s">
        <v>44</v>
      </c>
      <c r="X261" s="65"/>
      <c r="Y261" s="65" t="s">
        <v>42</v>
      </c>
      <c r="Z261" s="65" t="s">
        <v>44</v>
      </c>
      <c r="AA261" s="108" t="s">
        <v>1356</v>
      </c>
      <c r="AB261" s="109" t="s">
        <v>340</v>
      </c>
    </row>
    <row r="262" s="1" customFormat="1" ht="173" customHeight="1" spans="1:28">
      <c r="A262" s="65">
        <v>253</v>
      </c>
      <c r="B262" s="64" t="s">
        <v>1357</v>
      </c>
      <c r="C262" s="68" t="s">
        <v>1358</v>
      </c>
      <c r="D262" s="65" t="s">
        <v>947</v>
      </c>
      <c r="E262" s="65" t="s">
        <v>948</v>
      </c>
      <c r="F262" s="68" t="s">
        <v>1228</v>
      </c>
      <c r="G262" s="68" t="s">
        <v>38</v>
      </c>
      <c r="H262" s="68" t="s">
        <v>1359</v>
      </c>
      <c r="I262" s="68" t="s">
        <v>1360</v>
      </c>
      <c r="J262" s="86">
        <f t="shared" si="24"/>
        <v>235.76</v>
      </c>
      <c r="K262" s="86">
        <f t="shared" si="25"/>
        <v>235.76</v>
      </c>
      <c r="L262" s="67">
        <v>235.76</v>
      </c>
      <c r="M262" s="67"/>
      <c r="N262" s="67"/>
      <c r="O262" s="67"/>
      <c r="P262" s="67"/>
      <c r="Q262" s="67"/>
      <c r="R262" s="67"/>
      <c r="S262" s="67"/>
      <c r="T262" s="67"/>
      <c r="U262" s="68" t="s">
        <v>560</v>
      </c>
      <c r="V262" s="105">
        <v>2000</v>
      </c>
      <c r="W262" s="106" t="s">
        <v>44</v>
      </c>
      <c r="X262" s="105"/>
      <c r="Y262" s="65" t="s">
        <v>42</v>
      </c>
      <c r="Z262" s="65" t="s">
        <v>44</v>
      </c>
      <c r="AA262" s="62" t="s">
        <v>1361</v>
      </c>
      <c r="AB262" s="109" t="s">
        <v>346</v>
      </c>
    </row>
    <row r="263" s="15" customFormat="1" ht="110" customHeight="1" spans="1:28">
      <c r="A263" s="65">
        <v>254</v>
      </c>
      <c r="B263" s="64" t="s">
        <v>1362</v>
      </c>
      <c r="C263" s="68" t="s">
        <v>1363</v>
      </c>
      <c r="D263" s="65" t="s">
        <v>947</v>
      </c>
      <c r="E263" s="65" t="s">
        <v>948</v>
      </c>
      <c r="F263" s="68" t="s">
        <v>1364</v>
      </c>
      <c r="G263" s="68" t="s">
        <v>938</v>
      </c>
      <c r="H263" s="68" t="s">
        <v>975</v>
      </c>
      <c r="I263" s="68" t="s">
        <v>1365</v>
      </c>
      <c r="J263" s="86">
        <f t="shared" si="24"/>
        <v>639.9</v>
      </c>
      <c r="K263" s="86">
        <f t="shared" si="25"/>
        <v>619.9</v>
      </c>
      <c r="L263" s="68">
        <v>619.9</v>
      </c>
      <c r="M263" s="68"/>
      <c r="N263" s="68"/>
      <c r="O263" s="68"/>
      <c r="P263" s="68"/>
      <c r="Q263" s="68"/>
      <c r="R263" s="68"/>
      <c r="S263" s="68">
        <v>20</v>
      </c>
      <c r="T263" s="68"/>
      <c r="U263" s="68" t="s">
        <v>560</v>
      </c>
      <c r="V263" s="68">
        <v>1178</v>
      </c>
      <c r="W263" s="106" t="s">
        <v>44</v>
      </c>
      <c r="X263" s="68"/>
      <c r="Y263" s="68" t="s">
        <v>42</v>
      </c>
      <c r="Z263" s="68" t="s">
        <v>44</v>
      </c>
      <c r="AA263" s="116" t="s">
        <v>1366</v>
      </c>
      <c r="AB263" s="109" t="s">
        <v>211</v>
      </c>
    </row>
    <row r="264" s="15" customFormat="1" ht="110" customHeight="1" spans="1:28">
      <c r="A264" s="65">
        <v>255</v>
      </c>
      <c r="B264" s="64" t="s">
        <v>1367</v>
      </c>
      <c r="C264" s="68" t="s">
        <v>1368</v>
      </c>
      <c r="D264" s="65" t="s">
        <v>947</v>
      </c>
      <c r="E264" s="65" t="s">
        <v>948</v>
      </c>
      <c r="F264" s="68" t="s">
        <v>1364</v>
      </c>
      <c r="G264" s="68" t="s">
        <v>938</v>
      </c>
      <c r="H264" s="68" t="s">
        <v>1369</v>
      </c>
      <c r="I264" s="68" t="s">
        <v>1370</v>
      </c>
      <c r="J264" s="86">
        <f t="shared" si="24"/>
        <v>707.4</v>
      </c>
      <c r="K264" s="86">
        <f t="shared" si="25"/>
        <v>687.4</v>
      </c>
      <c r="L264" s="68">
        <v>687.4</v>
      </c>
      <c r="M264" s="68"/>
      <c r="N264" s="68"/>
      <c r="O264" s="68"/>
      <c r="P264" s="68"/>
      <c r="Q264" s="68"/>
      <c r="R264" s="68"/>
      <c r="S264" s="68">
        <v>20</v>
      </c>
      <c r="T264" s="68"/>
      <c r="U264" s="68" t="s">
        <v>560</v>
      </c>
      <c r="V264" s="68">
        <v>1635</v>
      </c>
      <c r="W264" s="106" t="s">
        <v>44</v>
      </c>
      <c r="X264" s="68"/>
      <c r="Y264" s="68" t="s">
        <v>42</v>
      </c>
      <c r="Z264" s="68" t="s">
        <v>44</v>
      </c>
      <c r="AA264" s="116" t="s">
        <v>1366</v>
      </c>
      <c r="AB264" s="109" t="s">
        <v>211</v>
      </c>
    </row>
    <row r="265" s="15" customFormat="1" ht="110" customHeight="1" spans="1:28">
      <c r="A265" s="65">
        <v>256</v>
      </c>
      <c r="B265" s="64" t="s">
        <v>1371</v>
      </c>
      <c r="C265" s="68" t="s">
        <v>1372</v>
      </c>
      <c r="D265" s="65" t="s">
        <v>947</v>
      </c>
      <c r="E265" s="65" t="s">
        <v>948</v>
      </c>
      <c r="F265" s="68" t="s">
        <v>1364</v>
      </c>
      <c r="G265" s="68" t="s">
        <v>938</v>
      </c>
      <c r="H265" s="68" t="s">
        <v>1373</v>
      </c>
      <c r="I265" s="68" t="s">
        <v>1374</v>
      </c>
      <c r="J265" s="86">
        <f t="shared" si="24"/>
        <v>969.3</v>
      </c>
      <c r="K265" s="86">
        <f t="shared" si="25"/>
        <v>939.3</v>
      </c>
      <c r="L265" s="68">
        <v>939.3</v>
      </c>
      <c r="M265" s="68"/>
      <c r="N265" s="68"/>
      <c r="O265" s="68"/>
      <c r="P265" s="68"/>
      <c r="Q265" s="68"/>
      <c r="R265" s="68"/>
      <c r="S265" s="68">
        <v>30</v>
      </c>
      <c r="T265" s="68"/>
      <c r="U265" s="68" t="s">
        <v>560</v>
      </c>
      <c r="V265" s="68">
        <v>989</v>
      </c>
      <c r="W265" s="106" t="s">
        <v>44</v>
      </c>
      <c r="X265" s="68"/>
      <c r="Y265" s="68" t="s">
        <v>42</v>
      </c>
      <c r="Z265" s="68" t="s">
        <v>44</v>
      </c>
      <c r="AA265" s="116" t="s">
        <v>1366</v>
      </c>
      <c r="AB265" s="109" t="s">
        <v>211</v>
      </c>
    </row>
    <row r="266" s="16" customFormat="1" ht="110" customHeight="1" spans="1:28">
      <c r="A266" s="65">
        <v>257</v>
      </c>
      <c r="B266" s="64" t="s">
        <v>1375</v>
      </c>
      <c r="C266" s="68" t="s">
        <v>1376</v>
      </c>
      <c r="D266" s="65" t="s">
        <v>947</v>
      </c>
      <c r="E266" s="65" t="s">
        <v>948</v>
      </c>
      <c r="F266" s="68" t="s">
        <v>1364</v>
      </c>
      <c r="G266" s="68" t="s">
        <v>38</v>
      </c>
      <c r="H266" s="68" t="s">
        <v>1377</v>
      </c>
      <c r="I266" s="68" t="s">
        <v>1378</v>
      </c>
      <c r="J266" s="86">
        <f t="shared" si="24"/>
        <v>731</v>
      </c>
      <c r="K266" s="86">
        <f t="shared" si="25"/>
        <v>731</v>
      </c>
      <c r="L266" s="68">
        <v>731</v>
      </c>
      <c r="M266" s="68"/>
      <c r="N266" s="68"/>
      <c r="O266" s="68"/>
      <c r="P266" s="68"/>
      <c r="Q266" s="68"/>
      <c r="R266" s="68"/>
      <c r="S266" s="68"/>
      <c r="T266" s="68"/>
      <c r="U266" s="68" t="s">
        <v>560</v>
      </c>
      <c r="V266" s="68">
        <v>2056</v>
      </c>
      <c r="W266" s="106" t="s">
        <v>44</v>
      </c>
      <c r="X266" s="68"/>
      <c r="Y266" s="68" t="s">
        <v>42</v>
      </c>
      <c r="Z266" s="68" t="s">
        <v>44</v>
      </c>
      <c r="AA266" s="116" t="s">
        <v>1379</v>
      </c>
      <c r="AB266" s="65" t="s">
        <v>257</v>
      </c>
    </row>
    <row r="267" s="8" customFormat="1" ht="110" customHeight="1" spans="1:28">
      <c r="A267" s="65">
        <v>258</v>
      </c>
      <c r="B267" s="63" t="s">
        <v>1380</v>
      </c>
      <c r="C267" s="75" t="s">
        <v>1381</v>
      </c>
      <c r="D267" s="65" t="s">
        <v>947</v>
      </c>
      <c r="E267" s="65" t="s">
        <v>948</v>
      </c>
      <c r="F267" s="68" t="s">
        <v>1364</v>
      </c>
      <c r="G267" s="75" t="s">
        <v>38</v>
      </c>
      <c r="H267" s="75" t="s">
        <v>1382</v>
      </c>
      <c r="I267" s="95" t="s">
        <v>1383</v>
      </c>
      <c r="J267" s="86">
        <f t="shared" si="24"/>
        <v>10</v>
      </c>
      <c r="K267" s="86">
        <f t="shared" si="25"/>
        <v>10</v>
      </c>
      <c r="L267" s="96">
        <v>10</v>
      </c>
      <c r="M267" s="96"/>
      <c r="N267" s="96"/>
      <c r="O267" s="96"/>
      <c r="P267" s="96"/>
      <c r="Q267" s="96"/>
      <c r="R267" s="96"/>
      <c r="S267" s="96"/>
      <c r="T267" s="96"/>
      <c r="U267" s="68" t="s">
        <v>560</v>
      </c>
      <c r="V267" s="107">
        <v>703</v>
      </c>
      <c r="W267" s="106" t="s">
        <v>44</v>
      </c>
      <c r="X267" s="107"/>
      <c r="Y267" s="105" t="s">
        <v>42</v>
      </c>
      <c r="Z267" s="105" t="s">
        <v>44</v>
      </c>
      <c r="AA267" s="68" t="s">
        <v>1384</v>
      </c>
      <c r="AB267" s="65" t="s">
        <v>179</v>
      </c>
    </row>
    <row r="268" s="8" customFormat="1" ht="110" customHeight="1" spans="1:28">
      <c r="A268" s="65">
        <v>259</v>
      </c>
      <c r="B268" s="64" t="s">
        <v>1385</v>
      </c>
      <c r="C268" s="68" t="s">
        <v>1386</v>
      </c>
      <c r="D268" s="65" t="s">
        <v>947</v>
      </c>
      <c r="E268" s="65" t="s">
        <v>948</v>
      </c>
      <c r="F268" s="68" t="s">
        <v>1364</v>
      </c>
      <c r="G268" s="68" t="s">
        <v>38</v>
      </c>
      <c r="H268" s="68" t="s">
        <v>1387</v>
      </c>
      <c r="I268" s="68" t="s">
        <v>1388</v>
      </c>
      <c r="J268" s="86">
        <f t="shared" si="24"/>
        <v>420</v>
      </c>
      <c r="K268" s="86">
        <f t="shared" si="25"/>
        <v>420</v>
      </c>
      <c r="L268" s="68">
        <v>420</v>
      </c>
      <c r="M268" s="68"/>
      <c r="N268" s="68"/>
      <c r="O268" s="68"/>
      <c r="P268" s="68"/>
      <c r="Q268" s="68"/>
      <c r="R268" s="68"/>
      <c r="S268" s="68"/>
      <c r="T268" s="68"/>
      <c r="U268" s="68" t="s">
        <v>560</v>
      </c>
      <c r="V268" s="68">
        <v>513</v>
      </c>
      <c r="W268" s="106" t="s">
        <v>44</v>
      </c>
      <c r="X268" s="68"/>
      <c r="Y268" s="65" t="s">
        <v>42</v>
      </c>
      <c r="Z268" s="65" t="s">
        <v>44</v>
      </c>
      <c r="AA268" s="68" t="s">
        <v>1389</v>
      </c>
      <c r="AB268" s="65" t="s">
        <v>489</v>
      </c>
    </row>
    <row r="269" s="32" customFormat="1" ht="109" customHeight="1" spans="1:28">
      <c r="A269" s="65">
        <v>260</v>
      </c>
      <c r="B269" s="64" t="s">
        <v>1390</v>
      </c>
      <c r="C269" s="65" t="s">
        <v>1391</v>
      </c>
      <c r="D269" s="65" t="s">
        <v>947</v>
      </c>
      <c r="E269" s="65" t="s">
        <v>948</v>
      </c>
      <c r="F269" s="68" t="s">
        <v>1364</v>
      </c>
      <c r="G269" s="65" t="s">
        <v>38</v>
      </c>
      <c r="H269" s="65" t="s">
        <v>1392</v>
      </c>
      <c r="I269" s="67" t="s">
        <v>1393</v>
      </c>
      <c r="J269" s="86">
        <f t="shared" si="24"/>
        <v>980</v>
      </c>
      <c r="K269" s="86">
        <f t="shared" si="25"/>
        <v>980</v>
      </c>
      <c r="L269" s="106">
        <v>980</v>
      </c>
      <c r="M269" s="106"/>
      <c r="N269" s="106"/>
      <c r="O269" s="86"/>
      <c r="P269" s="86"/>
      <c r="Q269" s="86"/>
      <c r="R269" s="86"/>
      <c r="S269" s="86"/>
      <c r="T269" s="86"/>
      <c r="U269" s="68" t="s">
        <v>560</v>
      </c>
      <c r="V269" s="105">
        <v>22628</v>
      </c>
      <c r="W269" s="106" t="s">
        <v>44</v>
      </c>
      <c r="X269" s="105"/>
      <c r="Y269" s="105" t="s">
        <v>42</v>
      </c>
      <c r="Z269" s="105" t="s">
        <v>44</v>
      </c>
      <c r="AA269" s="65" t="s">
        <v>1394</v>
      </c>
      <c r="AB269" s="65" t="s">
        <v>1395</v>
      </c>
    </row>
    <row r="270" s="32" customFormat="1" ht="109" customHeight="1" spans="1:28">
      <c r="A270" s="65">
        <v>261</v>
      </c>
      <c r="B270" s="64" t="s">
        <v>1396</v>
      </c>
      <c r="C270" s="65" t="s">
        <v>1397</v>
      </c>
      <c r="D270" s="65" t="s">
        <v>947</v>
      </c>
      <c r="E270" s="65" t="s">
        <v>948</v>
      </c>
      <c r="F270" s="68" t="s">
        <v>1364</v>
      </c>
      <c r="G270" s="65" t="s">
        <v>938</v>
      </c>
      <c r="H270" s="65" t="s">
        <v>1398</v>
      </c>
      <c r="I270" s="67" t="s">
        <v>1399</v>
      </c>
      <c r="J270" s="86">
        <f t="shared" si="24"/>
        <v>634</v>
      </c>
      <c r="K270" s="86">
        <f t="shared" si="25"/>
        <v>634</v>
      </c>
      <c r="L270" s="106">
        <v>634</v>
      </c>
      <c r="M270" s="106"/>
      <c r="N270" s="106"/>
      <c r="O270" s="86"/>
      <c r="P270" s="86"/>
      <c r="Q270" s="86"/>
      <c r="R270" s="86"/>
      <c r="S270" s="86"/>
      <c r="T270" s="86"/>
      <c r="U270" s="68" t="s">
        <v>560</v>
      </c>
      <c r="V270" s="105">
        <v>1229</v>
      </c>
      <c r="W270" s="106" t="s">
        <v>44</v>
      </c>
      <c r="X270" s="105"/>
      <c r="Y270" s="105" t="s">
        <v>42</v>
      </c>
      <c r="Z270" s="105" t="s">
        <v>44</v>
      </c>
      <c r="AA270" s="65" t="s">
        <v>1400</v>
      </c>
      <c r="AB270" s="65" t="s">
        <v>1395</v>
      </c>
    </row>
    <row r="271" s="32" customFormat="1" ht="109" customHeight="1" spans="1:28">
      <c r="A271" s="65">
        <v>262</v>
      </c>
      <c r="B271" s="64" t="s">
        <v>1401</v>
      </c>
      <c r="C271" s="65" t="s">
        <v>1402</v>
      </c>
      <c r="D271" s="65" t="s">
        <v>947</v>
      </c>
      <c r="E271" s="65" t="s">
        <v>948</v>
      </c>
      <c r="F271" s="68" t="s">
        <v>1364</v>
      </c>
      <c r="G271" s="65" t="s">
        <v>938</v>
      </c>
      <c r="H271" s="65" t="s">
        <v>1403</v>
      </c>
      <c r="I271" s="67" t="s">
        <v>1404</v>
      </c>
      <c r="J271" s="86">
        <f t="shared" si="24"/>
        <v>2600</v>
      </c>
      <c r="K271" s="86">
        <f t="shared" si="25"/>
        <v>2600</v>
      </c>
      <c r="L271" s="106">
        <v>2600</v>
      </c>
      <c r="M271" s="106"/>
      <c r="N271" s="106"/>
      <c r="O271" s="86"/>
      <c r="P271" s="86"/>
      <c r="Q271" s="86"/>
      <c r="R271" s="86"/>
      <c r="S271" s="86"/>
      <c r="T271" s="86"/>
      <c r="U271" s="68" t="s">
        <v>560</v>
      </c>
      <c r="V271" s="105">
        <v>22628</v>
      </c>
      <c r="W271" s="106" t="s">
        <v>44</v>
      </c>
      <c r="X271" s="105"/>
      <c r="Y271" s="105" t="s">
        <v>42</v>
      </c>
      <c r="Z271" s="105" t="s">
        <v>44</v>
      </c>
      <c r="AA271" s="65" t="s">
        <v>1405</v>
      </c>
      <c r="AB271" s="65" t="s">
        <v>1395</v>
      </c>
    </row>
    <row r="272" s="32" customFormat="1" ht="109" customHeight="1" spans="1:28">
      <c r="A272" s="65">
        <v>263</v>
      </c>
      <c r="B272" s="64" t="s">
        <v>1406</v>
      </c>
      <c r="C272" s="65" t="s">
        <v>1407</v>
      </c>
      <c r="D272" s="65" t="s">
        <v>947</v>
      </c>
      <c r="E272" s="65" t="s">
        <v>948</v>
      </c>
      <c r="F272" s="68" t="s">
        <v>1364</v>
      </c>
      <c r="G272" s="65" t="s">
        <v>938</v>
      </c>
      <c r="H272" s="65" t="s">
        <v>1408</v>
      </c>
      <c r="I272" s="67" t="s">
        <v>1409</v>
      </c>
      <c r="J272" s="86">
        <f t="shared" si="24"/>
        <v>2800</v>
      </c>
      <c r="K272" s="86">
        <f t="shared" si="25"/>
        <v>2800</v>
      </c>
      <c r="L272" s="106">
        <v>2800</v>
      </c>
      <c r="M272" s="106"/>
      <c r="N272" s="106"/>
      <c r="O272" s="86"/>
      <c r="P272" s="86"/>
      <c r="Q272" s="86"/>
      <c r="R272" s="86"/>
      <c r="S272" s="86"/>
      <c r="T272" s="86"/>
      <c r="U272" s="68" t="s">
        <v>560</v>
      </c>
      <c r="V272" s="105">
        <v>18128</v>
      </c>
      <c r="W272" s="106" t="s">
        <v>44</v>
      </c>
      <c r="X272" s="105"/>
      <c r="Y272" s="105" t="s">
        <v>42</v>
      </c>
      <c r="Z272" s="105" t="s">
        <v>44</v>
      </c>
      <c r="AA272" s="65" t="s">
        <v>1410</v>
      </c>
      <c r="AB272" s="65" t="s">
        <v>1395</v>
      </c>
    </row>
    <row r="273" s="32" customFormat="1" ht="109" customHeight="1" spans="1:28">
      <c r="A273" s="65">
        <v>264</v>
      </c>
      <c r="B273" s="64" t="s">
        <v>1411</v>
      </c>
      <c r="C273" s="65" t="s">
        <v>1412</v>
      </c>
      <c r="D273" s="65" t="s">
        <v>947</v>
      </c>
      <c r="E273" s="65" t="s">
        <v>948</v>
      </c>
      <c r="F273" s="68" t="s">
        <v>1364</v>
      </c>
      <c r="G273" s="65" t="s">
        <v>938</v>
      </c>
      <c r="H273" s="65" t="s">
        <v>1413</v>
      </c>
      <c r="I273" s="67" t="s">
        <v>1414</v>
      </c>
      <c r="J273" s="86">
        <f t="shared" si="24"/>
        <v>2900</v>
      </c>
      <c r="K273" s="86">
        <f t="shared" si="25"/>
        <v>2900</v>
      </c>
      <c r="L273" s="106">
        <v>2900</v>
      </c>
      <c r="M273" s="106"/>
      <c r="N273" s="106"/>
      <c r="O273" s="86"/>
      <c r="P273" s="86"/>
      <c r="Q273" s="86"/>
      <c r="R273" s="86"/>
      <c r="S273" s="86"/>
      <c r="T273" s="86"/>
      <c r="U273" s="68" t="s">
        <v>560</v>
      </c>
      <c r="V273" s="105">
        <v>9701</v>
      </c>
      <c r="W273" s="106" t="s">
        <v>44</v>
      </c>
      <c r="X273" s="105"/>
      <c r="Y273" s="105" t="s">
        <v>42</v>
      </c>
      <c r="Z273" s="105" t="s">
        <v>44</v>
      </c>
      <c r="AA273" s="65" t="s">
        <v>1415</v>
      </c>
      <c r="AB273" s="65" t="s">
        <v>1395</v>
      </c>
    </row>
    <row r="274" s="32" customFormat="1" ht="109" customHeight="1" spans="1:28">
      <c r="A274" s="65">
        <v>265</v>
      </c>
      <c r="B274" s="64" t="s">
        <v>1416</v>
      </c>
      <c r="C274" s="65" t="s">
        <v>1417</v>
      </c>
      <c r="D274" s="65" t="s">
        <v>947</v>
      </c>
      <c r="E274" s="65" t="s">
        <v>948</v>
      </c>
      <c r="F274" s="68" t="s">
        <v>1364</v>
      </c>
      <c r="G274" s="65" t="s">
        <v>938</v>
      </c>
      <c r="H274" s="65" t="s">
        <v>1418</v>
      </c>
      <c r="I274" s="67" t="s">
        <v>1419</v>
      </c>
      <c r="J274" s="86">
        <f t="shared" ref="J274:J305" si="26">K274+S274+T274</f>
        <v>2900</v>
      </c>
      <c r="K274" s="86">
        <f t="shared" ref="K274:K305" si="27">L274+M274+N274+O274+P274+Q274+R274</f>
        <v>2900</v>
      </c>
      <c r="L274" s="106">
        <v>2900</v>
      </c>
      <c r="M274" s="106"/>
      <c r="N274" s="106"/>
      <c r="O274" s="86"/>
      <c r="P274" s="86"/>
      <c r="Q274" s="86"/>
      <c r="R274" s="86"/>
      <c r="S274" s="86"/>
      <c r="T274" s="86"/>
      <c r="U274" s="68" t="s">
        <v>560</v>
      </c>
      <c r="V274" s="105">
        <v>24494</v>
      </c>
      <c r="W274" s="106" t="s">
        <v>44</v>
      </c>
      <c r="X274" s="105"/>
      <c r="Y274" s="105" t="s">
        <v>42</v>
      </c>
      <c r="Z274" s="105" t="s">
        <v>44</v>
      </c>
      <c r="AA274" s="65" t="s">
        <v>1420</v>
      </c>
      <c r="AB274" s="65" t="s">
        <v>1395</v>
      </c>
    </row>
    <row r="275" s="32" customFormat="1" ht="109" customHeight="1" spans="1:28">
      <c r="A275" s="65">
        <v>266</v>
      </c>
      <c r="B275" s="63" t="s">
        <v>1421</v>
      </c>
      <c r="C275" s="65" t="s">
        <v>1422</v>
      </c>
      <c r="D275" s="65" t="s">
        <v>947</v>
      </c>
      <c r="E275" s="65" t="s">
        <v>948</v>
      </c>
      <c r="F275" s="68" t="s">
        <v>1364</v>
      </c>
      <c r="G275" s="65" t="s">
        <v>938</v>
      </c>
      <c r="H275" s="65" t="s">
        <v>1423</v>
      </c>
      <c r="I275" s="67" t="s">
        <v>1424</v>
      </c>
      <c r="J275" s="86">
        <f t="shared" si="26"/>
        <v>5000</v>
      </c>
      <c r="K275" s="86">
        <f t="shared" si="27"/>
        <v>5000</v>
      </c>
      <c r="L275" s="106">
        <v>5000</v>
      </c>
      <c r="M275" s="106"/>
      <c r="N275" s="106"/>
      <c r="O275" s="86"/>
      <c r="P275" s="86"/>
      <c r="Q275" s="86"/>
      <c r="R275" s="86"/>
      <c r="S275" s="86"/>
      <c r="T275" s="86"/>
      <c r="U275" s="68" t="s">
        <v>560</v>
      </c>
      <c r="V275" s="105">
        <v>29896</v>
      </c>
      <c r="W275" s="106" t="s">
        <v>44</v>
      </c>
      <c r="X275" s="105"/>
      <c r="Y275" s="105" t="s">
        <v>42</v>
      </c>
      <c r="Z275" s="105" t="s">
        <v>44</v>
      </c>
      <c r="AA275" s="65" t="s">
        <v>1425</v>
      </c>
      <c r="AB275" s="65" t="s">
        <v>1395</v>
      </c>
    </row>
    <row r="276" s="16" customFormat="1" ht="119" customHeight="1" spans="1:28">
      <c r="A276" s="65">
        <v>267</v>
      </c>
      <c r="B276" s="64" t="s">
        <v>1426</v>
      </c>
      <c r="C276" s="68" t="s">
        <v>1427</v>
      </c>
      <c r="D276" s="65" t="s">
        <v>947</v>
      </c>
      <c r="E276" s="65" t="s">
        <v>1428</v>
      </c>
      <c r="F276" s="68" t="s">
        <v>1429</v>
      </c>
      <c r="G276" s="68" t="s">
        <v>938</v>
      </c>
      <c r="H276" s="68" t="s">
        <v>1430</v>
      </c>
      <c r="I276" s="68" t="s">
        <v>1431</v>
      </c>
      <c r="J276" s="86">
        <f t="shared" si="26"/>
        <v>150</v>
      </c>
      <c r="K276" s="86">
        <f t="shared" si="27"/>
        <v>148</v>
      </c>
      <c r="L276" s="68">
        <v>148</v>
      </c>
      <c r="M276" s="68"/>
      <c r="N276" s="68"/>
      <c r="O276" s="68"/>
      <c r="P276" s="68"/>
      <c r="Q276" s="68"/>
      <c r="R276" s="68"/>
      <c r="S276" s="68">
        <v>2</v>
      </c>
      <c r="T276" s="68"/>
      <c r="U276" s="68" t="s">
        <v>560</v>
      </c>
      <c r="V276" s="68">
        <v>2368</v>
      </c>
      <c r="W276" s="106" t="s">
        <v>44</v>
      </c>
      <c r="X276" s="68"/>
      <c r="Y276" s="68" t="s">
        <v>42</v>
      </c>
      <c r="Z276" s="68" t="s">
        <v>44</v>
      </c>
      <c r="AA276" s="68" t="s">
        <v>1432</v>
      </c>
      <c r="AB276" s="109" t="s">
        <v>211</v>
      </c>
    </row>
    <row r="277" s="8" customFormat="1" ht="110" customHeight="1" spans="1:28">
      <c r="A277" s="65">
        <v>268</v>
      </c>
      <c r="B277" s="63" t="s">
        <v>1433</v>
      </c>
      <c r="C277" s="75" t="s">
        <v>1434</v>
      </c>
      <c r="D277" s="65" t="s">
        <v>947</v>
      </c>
      <c r="E277" s="65" t="s">
        <v>1428</v>
      </c>
      <c r="F277" s="68" t="s">
        <v>1429</v>
      </c>
      <c r="G277" s="75" t="s">
        <v>446</v>
      </c>
      <c r="H277" s="75" t="s">
        <v>420</v>
      </c>
      <c r="I277" s="95" t="s">
        <v>1435</v>
      </c>
      <c r="J277" s="86">
        <f t="shared" si="26"/>
        <v>50</v>
      </c>
      <c r="K277" s="86">
        <f t="shared" si="27"/>
        <v>50</v>
      </c>
      <c r="L277" s="96">
        <v>50</v>
      </c>
      <c r="M277" s="96"/>
      <c r="N277" s="96"/>
      <c r="O277" s="96"/>
      <c r="P277" s="96"/>
      <c r="Q277" s="96"/>
      <c r="R277" s="96"/>
      <c r="S277" s="96"/>
      <c r="T277" s="96"/>
      <c r="U277" s="68" t="s">
        <v>560</v>
      </c>
      <c r="V277" s="107">
        <v>2892</v>
      </c>
      <c r="W277" s="106" t="s">
        <v>44</v>
      </c>
      <c r="X277" s="107"/>
      <c r="Y277" s="105" t="s">
        <v>42</v>
      </c>
      <c r="Z277" s="105" t="s">
        <v>44</v>
      </c>
      <c r="AA277" s="68" t="s">
        <v>1436</v>
      </c>
      <c r="AB277" s="65" t="s">
        <v>179</v>
      </c>
    </row>
    <row r="278" s="8" customFormat="1" ht="110" customHeight="1" spans="1:28">
      <c r="A278" s="65">
        <v>269</v>
      </c>
      <c r="B278" s="63" t="s">
        <v>1437</v>
      </c>
      <c r="C278" s="68" t="s">
        <v>1438</v>
      </c>
      <c r="D278" s="65" t="s">
        <v>947</v>
      </c>
      <c r="E278" s="65" t="s">
        <v>1428</v>
      </c>
      <c r="F278" s="68" t="s">
        <v>1429</v>
      </c>
      <c r="G278" s="68" t="s">
        <v>359</v>
      </c>
      <c r="H278" s="68" t="s">
        <v>1439</v>
      </c>
      <c r="I278" s="68" t="s">
        <v>1440</v>
      </c>
      <c r="J278" s="86">
        <f t="shared" si="26"/>
        <v>175</v>
      </c>
      <c r="K278" s="86">
        <f t="shared" si="27"/>
        <v>175</v>
      </c>
      <c r="L278" s="68">
        <v>175</v>
      </c>
      <c r="M278" s="68"/>
      <c r="N278" s="68"/>
      <c r="O278" s="68"/>
      <c r="P278" s="68"/>
      <c r="Q278" s="68"/>
      <c r="R278" s="68"/>
      <c r="S278" s="68"/>
      <c r="T278" s="68"/>
      <c r="U278" s="68" t="s">
        <v>560</v>
      </c>
      <c r="V278" s="68">
        <v>1540</v>
      </c>
      <c r="W278" s="106" t="s">
        <v>44</v>
      </c>
      <c r="X278" s="68"/>
      <c r="Y278" s="65" t="s">
        <v>42</v>
      </c>
      <c r="Z278" s="65" t="s">
        <v>44</v>
      </c>
      <c r="AA278" s="68" t="s">
        <v>1441</v>
      </c>
      <c r="AB278" s="65" t="s">
        <v>489</v>
      </c>
    </row>
    <row r="279" s="20" customFormat="1" ht="123" customHeight="1" spans="1:28">
      <c r="A279" s="65">
        <v>270</v>
      </c>
      <c r="B279" s="63" t="s">
        <v>1442</v>
      </c>
      <c r="C279" s="65" t="s">
        <v>1443</v>
      </c>
      <c r="D279" s="65" t="s">
        <v>947</v>
      </c>
      <c r="E279" s="65" t="s">
        <v>1428</v>
      </c>
      <c r="F279" s="68" t="s">
        <v>1429</v>
      </c>
      <c r="G279" s="65" t="s">
        <v>38</v>
      </c>
      <c r="H279" s="65" t="s">
        <v>1444</v>
      </c>
      <c r="I279" s="67" t="s">
        <v>1445</v>
      </c>
      <c r="J279" s="86">
        <f t="shared" si="26"/>
        <v>40</v>
      </c>
      <c r="K279" s="86">
        <f t="shared" si="27"/>
        <v>40</v>
      </c>
      <c r="L279" s="65">
        <v>40</v>
      </c>
      <c r="M279" s="99"/>
      <c r="N279" s="99"/>
      <c r="O279" s="99"/>
      <c r="P279" s="99"/>
      <c r="Q279" s="99"/>
      <c r="R279" s="99"/>
      <c r="S279" s="99"/>
      <c r="T279" s="99"/>
      <c r="U279" s="68" t="s">
        <v>560</v>
      </c>
      <c r="V279" s="65">
        <v>378</v>
      </c>
      <c r="W279" s="106" t="s">
        <v>44</v>
      </c>
      <c r="X279" s="65"/>
      <c r="Y279" s="65" t="s">
        <v>42</v>
      </c>
      <c r="Z279" s="65" t="s">
        <v>44</v>
      </c>
      <c r="AA279" s="65" t="s">
        <v>1446</v>
      </c>
      <c r="AB279" s="65" t="s">
        <v>312</v>
      </c>
    </row>
    <row r="280" s="1" customFormat="1" ht="129" customHeight="1" spans="1:28">
      <c r="A280" s="65">
        <v>271</v>
      </c>
      <c r="B280" s="63" t="s">
        <v>1447</v>
      </c>
      <c r="C280" s="68" t="s">
        <v>1448</v>
      </c>
      <c r="D280" s="65" t="s">
        <v>947</v>
      </c>
      <c r="E280" s="65" t="s">
        <v>1428</v>
      </c>
      <c r="F280" s="68" t="s">
        <v>1429</v>
      </c>
      <c r="G280" s="68" t="s">
        <v>1449</v>
      </c>
      <c r="H280" s="68" t="s">
        <v>1450</v>
      </c>
      <c r="I280" s="68" t="s">
        <v>1451</v>
      </c>
      <c r="J280" s="86">
        <f t="shared" si="26"/>
        <v>50</v>
      </c>
      <c r="K280" s="86">
        <f t="shared" si="27"/>
        <v>50</v>
      </c>
      <c r="L280" s="65">
        <v>50</v>
      </c>
      <c r="M280" s="65"/>
      <c r="N280" s="65"/>
      <c r="O280" s="65"/>
      <c r="P280" s="65"/>
      <c r="Q280" s="65"/>
      <c r="R280" s="65"/>
      <c r="S280" s="65"/>
      <c r="T280" s="65"/>
      <c r="U280" s="68" t="s">
        <v>560</v>
      </c>
      <c r="V280" s="65">
        <v>4640</v>
      </c>
      <c r="W280" s="106" t="s">
        <v>44</v>
      </c>
      <c r="X280" s="65"/>
      <c r="Y280" s="65" t="s">
        <v>42</v>
      </c>
      <c r="Z280" s="65" t="s">
        <v>44</v>
      </c>
      <c r="AA280" s="68" t="s">
        <v>1452</v>
      </c>
      <c r="AB280" s="109" t="s">
        <v>324</v>
      </c>
    </row>
    <row r="281" s="30" customFormat="1" ht="114" customHeight="1" spans="1:28">
      <c r="A281" s="65">
        <v>272</v>
      </c>
      <c r="B281" s="63" t="s">
        <v>1453</v>
      </c>
      <c r="C281" s="65" t="s">
        <v>1454</v>
      </c>
      <c r="D281" s="65" t="s">
        <v>947</v>
      </c>
      <c r="E281" s="65" t="s">
        <v>1428</v>
      </c>
      <c r="F281" s="68" t="s">
        <v>1429</v>
      </c>
      <c r="G281" s="65" t="s">
        <v>938</v>
      </c>
      <c r="H281" s="67" t="s">
        <v>1455</v>
      </c>
      <c r="I281" s="67" t="s">
        <v>1456</v>
      </c>
      <c r="J281" s="86">
        <f t="shared" si="26"/>
        <v>200</v>
      </c>
      <c r="K281" s="86">
        <f t="shared" si="27"/>
        <v>200</v>
      </c>
      <c r="L281" s="86">
        <v>200</v>
      </c>
      <c r="M281" s="65"/>
      <c r="N281" s="65"/>
      <c r="O281" s="65"/>
      <c r="P281" s="65"/>
      <c r="Q281" s="65"/>
      <c r="R281" s="65"/>
      <c r="S281" s="86"/>
      <c r="T281" s="86"/>
      <c r="U281" s="68" t="s">
        <v>560</v>
      </c>
      <c r="V281" s="105">
        <f>141*4.1</f>
        <v>578.1</v>
      </c>
      <c r="W281" s="106" t="s">
        <v>44</v>
      </c>
      <c r="X281" s="105"/>
      <c r="Y281" s="105" t="s">
        <v>42</v>
      </c>
      <c r="Z281" s="105" t="s">
        <v>44</v>
      </c>
      <c r="AA281" s="65" t="s">
        <v>1457</v>
      </c>
      <c r="AB281" s="65" t="s">
        <v>505</v>
      </c>
    </row>
    <row r="282" s="16" customFormat="1" ht="125" customHeight="1" spans="1:28">
      <c r="A282" s="65">
        <v>273</v>
      </c>
      <c r="B282" s="64" t="s">
        <v>1458</v>
      </c>
      <c r="C282" s="65" t="s">
        <v>1459</v>
      </c>
      <c r="D282" s="65" t="s">
        <v>947</v>
      </c>
      <c r="E282" s="65" t="s">
        <v>1428</v>
      </c>
      <c r="F282" s="68" t="s">
        <v>1429</v>
      </c>
      <c r="G282" s="65" t="s">
        <v>38</v>
      </c>
      <c r="H282" s="65" t="s">
        <v>1460</v>
      </c>
      <c r="I282" s="67" t="s">
        <v>1461</v>
      </c>
      <c r="J282" s="86">
        <f t="shared" si="26"/>
        <v>160</v>
      </c>
      <c r="K282" s="86">
        <f t="shared" si="27"/>
        <v>160</v>
      </c>
      <c r="L282" s="65">
        <v>160</v>
      </c>
      <c r="M282" s="65"/>
      <c r="N282" s="65"/>
      <c r="O282" s="67"/>
      <c r="P282" s="67"/>
      <c r="Q282" s="67"/>
      <c r="R282" s="67"/>
      <c r="S282" s="67"/>
      <c r="T282" s="67"/>
      <c r="U282" s="68" t="s">
        <v>560</v>
      </c>
      <c r="V282" s="65">
        <v>2400</v>
      </c>
      <c r="W282" s="106" t="s">
        <v>44</v>
      </c>
      <c r="X282" s="65"/>
      <c r="Y282" s="65" t="s">
        <v>42</v>
      </c>
      <c r="Z282" s="65" t="s">
        <v>44</v>
      </c>
      <c r="AA282" s="108" t="s">
        <v>1462</v>
      </c>
      <c r="AB282" s="109" t="s">
        <v>785</v>
      </c>
    </row>
    <row r="283" s="15" customFormat="1" ht="155" customHeight="1" spans="1:28">
      <c r="A283" s="65">
        <v>274</v>
      </c>
      <c r="B283" s="64" t="s">
        <v>1463</v>
      </c>
      <c r="C283" s="68" t="s">
        <v>1464</v>
      </c>
      <c r="D283" s="65" t="s">
        <v>947</v>
      </c>
      <c r="E283" s="65" t="s">
        <v>1428</v>
      </c>
      <c r="F283" s="68" t="s">
        <v>1465</v>
      </c>
      <c r="G283" s="68" t="s">
        <v>38</v>
      </c>
      <c r="H283" s="68" t="s">
        <v>1466</v>
      </c>
      <c r="I283" s="68" t="s">
        <v>1467</v>
      </c>
      <c r="J283" s="86">
        <f t="shared" si="26"/>
        <v>356</v>
      </c>
      <c r="K283" s="86">
        <f t="shared" si="27"/>
        <v>331</v>
      </c>
      <c r="L283" s="68"/>
      <c r="M283" s="68"/>
      <c r="N283" s="68">
        <v>331</v>
      </c>
      <c r="O283" s="68"/>
      <c r="P283" s="68"/>
      <c r="Q283" s="68"/>
      <c r="R283" s="68"/>
      <c r="S283" s="68">
        <v>25</v>
      </c>
      <c r="T283" s="68"/>
      <c r="U283" s="68" t="s">
        <v>560</v>
      </c>
      <c r="V283" s="68">
        <v>894</v>
      </c>
      <c r="W283" s="106" t="s">
        <v>44</v>
      </c>
      <c r="X283" s="68"/>
      <c r="Y283" s="68" t="s">
        <v>42</v>
      </c>
      <c r="Z283" s="68" t="s">
        <v>42</v>
      </c>
      <c r="AA283" s="114" t="s">
        <v>1468</v>
      </c>
      <c r="AB283" s="109" t="s">
        <v>211</v>
      </c>
    </row>
    <row r="284" s="39" customFormat="1" ht="95" customHeight="1" spans="1:28">
      <c r="A284" s="65">
        <v>275</v>
      </c>
      <c r="B284" s="64" t="s">
        <v>1469</v>
      </c>
      <c r="C284" s="65" t="s">
        <v>1470</v>
      </c>
      <c r="D284" s="65" t="s">
        <v>947</v>
      </c>
      <c r="E284" s="65" t="s">
        <v>1428</v>
      </c>
      <c r="F284" s="68" t="s">
        <v>1465</v>
      </c>
      <c r="G284" s="68" t="s">
        <v>38</v>
      </c>
      <c r="H284" s="65" t="s">
        <v>1471</v>
      </c>
      <c r="I284" s="67" t="s">
        <v>1472</v>
      </c>
      <c r="J284" s="86">
        <f t="shared" si="26"/>
        <v>238</v>
      </c>
      <c r="K284" s="86">
        <f t="shared" si="27"/>
        <v>218</v>
      </c>
      <c r="L284" s="65"/>
      <c r="M284" s="67"/>
      <c r="N284" s="67">
        <v>218</v>
      </c>
      <c r="O284" s="67"/>
      <c r="P284" s="67"/>
      <c r="Q284" s="67"/>
      <c r="R284" s="67"/>
      <c r="S284" s="67">
        <v>20</v>
      </c>
      <c r="T284" s="67"/>
      <c r="U284" s="68" t="s">
        <v>560</v>
      </c>
      <c r="V284" s="125">
        <v>122</v>
      </c>
      <c r="W284" s="106" t="s">
        <v>44</v>
      </c>
      <c r="X284" s="125"/>
      <c r="Y284" s="68" t="s">
        <v>42</v>
      </c>
      <c r="Z284" s="68" t="s">
        <v>42</v>
      </c>
      <c r="AA284" s="65" t="s">
        <v>1473</v>
      </c>
      <c r="AB284" s="65" t="s">
        <v>211</v>
      </c>
    </row>
    <row r="285" s="40" customFormat="1" ht="121.5" spans="1:28">
      <c r="A285" s="65">
        <v>276</v>
      </c>
      <c r="B285" s="64" t="s">
        <v>1474</v>
      </c>
      <c r="C285" s="65" t="s">
        <v>1475</v>
      </c>
      <c r="D285" s="65" t="s">
        <v>947</v>
      </c>
      <c r="E285" s="65" t="s">
        <v>1428</v>
      </c>
      <c r="F285" s="65" t="s">
        <v>1465</v>
      </c>
      <c r="G285" s="65" t="s">
        <v>38</v>
      </c>
      <c r="H285" s="65" t="s">
        <v>1476</v>
      </c>
      <c r="I285" s="67" t="s">
        <v>1477</v>
      </c>
      <c r="J285" s="86">
        <f t="shared" si="26"/>
        <v>370</v>
      </c>
      <c r="K285" s="86">
        <f t="shared" si="27"/>
        <v>345</v>
      </c>
      <c r="L285" s="132"/>
      <c r="M285" s="86">
        <v>0</v>
      </c>
      <c r="N285" s="86">
        <v>345</v>
      </c>
      <c r="O285" s="65"/>
      <c r="P285" s="65">
        <v>0</v>
      </c>
      <c r="Q285" s="65"/>
      <c r="R285" s="65"/>
      <c r="S285" s="65">
        <v>25</v>
      </c>
      <c r="T285" s="65">
        <v>0</v>
      </c>
      <c r="U285" s="68" t="s">
        <v>560</v>
      </c>
      <c r="V285" s="65">
        <v>820</v>
      </c>
      <c r="W285" s="106" t="s">
        <v>44</v>
      </c>
      <c r="X285" s="65"/>
      <c r="Y285" s="65" t="s">
        <v>42</v>
      </c>
      <c r="Z285" s="68" t="s">
        <v>42</v>
      </c>
      <c r="AA285" s="115" t="s">
        <v>1478</v>
      </c>
      <c r="AB285" s="65" t="s">
        <v>669</v>
      </c>
    </row>
    <row r="286" s="40" customFormat="1" ht="121.5" spans="1:28">
      <c r="A286" s="65">
        <v>277</v>
      </c>
      <c r="B286" s="64" t="s">
        <v>1479</v>
      </c>
      <c r="C286" s="65" t="s">
        <v>1480</v>
      </c>
      <c r="D286" s="65" t="s">
        <v>947</v>
      </c>
      <c r="E286" s="65" t="s">
        <v>1428</v>
      </c>
      <c r="F286" s="65" t="s">
        <v>1465</v>
      </c>
      <c r="G286" s="65" t="s">
        <v>38</v>
      </c>
      <c r="H286" s="65" t="s">
        <v>1481</v>
      </c>
      <c r="I286" s="67" t="s">
        <v>1482</v>
      </c>
      <c r="J286" s="86">
        <f t="shared" si="26"/>
        <v>395</v>
      </c>
      <c r="K286" s="86">
        <f t="shared" si="27"/>
        <v>370</v>
      </c>
      <c r="L286" s="132"/>
      <c r="M286" s="86">
        <v>0</v>
      </c>
      <c r="N286" s="86">
        <v>370</v>
      </c>
      <c r="O286" s="65"/>
      <c r="P286" s="65">
        <v>0</v>
      </c>
      <c r="Q286" s="65"/>
      <c r="R286" s="65"/>
      <c r="S286" s="65">
        <v>25</v>
      </c>
      <c r="T286" s="65">
        <v>0</v>
      </c>
      <c r="U286" s="68" t="s">
        <v>560</v>
      </c>
      <c r="V286" s="65">
        <v>962</v>
      </c>
      <c r="W286" s="106" t="s">
        <v>44</v>
      </c>
      <c r="X286" s="65"/>
      <c r="Y286" s="65" t="s">
        <v>42</v>
      </c>
      <c r="Z286" s="68" t="s">
        <v>42</v>
      </c>
      <c r="AA286" s="115" t="s">
        <v>1483</v>
      </c>
      <c r="AB286" s="65" t="s">
        <v>669</v>
      </c>
    </row>
    <row r="287" s="40" customFormat="1" ht="121.5" spans="1:28">
      <c r="A287" s="65">
        <v>278</v>
      </c>
      <c r="B287" s="64" t="s">
        <v>1484</v>
      </c>
      <c r="C287" s="65" t="s">
        <v>1485</v>
      </c>
      <c r="D287" s="65" t="s">
        <v>947</v>
      </c>
      <c r="E287" s="65" t="s">
        <v>1428</v>
      </c>
      <c r="F287" s="65" t="s">
        <v>1465</v>
      </c>
      <c r="G287" s="65" t="s">
        <v>38</v>
      </c>
      <c r="H287" s="65" t="s">
        <v>1486</v>
      </c>
      <c r="I287" s="67" t="s">
        <v>1487</v>
      </c>
      <c r="J287" s="86">
        <f t="shared" si="26"/>
        <v>382</v>
      </c>
      <c r="K287" s="86">
        <f t="shared" si="27"/>
        <v>357</v>
      </c>
      <c r="L287" s="132"/>
      <c r="M287" s="86">
        <v>0</v>
      </c>
      <c r="N287" s="86">
        <v>357</v>
      </c>
      <c r="O287" s="65"/>
      <c r="P287" s="65">
        <v>0</v>
      </c>
      <c r="Q287" s="65"/>
      <c r="R287" s="65"/>
      <c r="S287" s="65">
        <v>25</v>
      </c>
      <c r="T287" s="65">
        <v>0</v>
      </c>
      <c r="U287" s="68" t="s">
        <v>560</v>
      </c>
      <c r="V287" s="65">
        <v>1655</v>
      </c>
      <c r="W287" s="106" t="s">
        <v>44</v>
      </c>
      <c r="X287" s="65"/>
      <c r="Y287" s="65" t="s">
        <v>42</v>
      </c>
      <c r="Z287" s="68" t="s">
        <v>42</v>
      </c>
      <c r="AA287" s="115" t="s">
        <v>1488</v>
      </c>
      <c r="AB287" s="65" t="s">
        <v>669</v>
      </c>
    </row>
    <row r="288" s="40" customFormat="1" ht="203" customHeight="1" spans="1:28">
      <c r="A288" s="65">
        <v>279</v>
      </c>
      <c r="B288" s="64" t="s">
        <v>1489</v>
      </c>
      <c r="C288" s="65" t="s">
        <v>1490</v>
      </c>
      <c r="D288" s="65" t="s">
        <v>947</v>
      </c>
      <c r="E288" s="65" t="s">
        <v>1428</v>
      </c>
      <c r="F288" s="65" t="s">
        <v>1465</v>
      </c>
      <c r="G288" s="65" t="s">
        <v>38</v>
      </c>
      <c r="H288" s="65" t="s">
        <v>1491</v>
      </c>
      <c r="I288" s="67" t="s">
        <v>1492</v>
      </c>
      <c r="J288" s="86">
        <f t="shared" si="26"/>
        <v>339</v>
      </c>
      <c r="K288" s="86">
        <f t="shared" si="27"/>
        <v>314</v>
      </c>
      <c r="L288" s="132"/>
      <c r="M288" s="86"/>
      <c r="N288" s="86">
        <v>314</v>
      </c>
      <c r="O288" s="65"/>
      <c r="P288" s="65"/>
      <c r="Q288" s="65"/>
      <c r="R288" s="65"/>
      <c r="S288" s="65">
        <v>25</v>
      </c>
      <c r="T288" s="65"/>
      <c r="U288" s="68" t="s">
        <v>560</v>
      </c>
      <c r="V288" s="65">
        <v>1281</v>
      </c>
      <c r="W288" s="106" t="s">
        <v>44</v>
      </c>
      <c r="X288" s="65"/>
      <c r="Y288" s="65" t="s">
        <v>42</v>
      </c>
      <c r="Z288" s="68" t="s">
        <v>42</v>
      </c>
      <c r="AA288" s="115" t="s">
        <v>1493</v>
      </c>
      <c r="AB288" s="65" t="s">
        <v>669</v>
      </c>
    </row>
    <row r="289" s="40" customFormat="1" ht="121.5" spans="1:28">
      <c r="A289" s="65">
        <v>280</v>
      </c>
      <c r="B289" s="64" t="s">
        <v>1494</v>
      </c>
      <c r="C289" s="65" t="s">
        <v>1495</v>
      </c>
      <c r="D289" s="65" t="s">
        <v>947</v>
      </c>
      <c r="E289" s="65" t="s">
        <v>1428</v>
      </c>
      <c r="F289" s="65" t="s">
        <v>1465</v>
      </c>
      <c r="G289" s="65" t="s">
        <v>38</v>
      </c>
      <c r="H289" s="65" t="s">
        <v>1496</v>
      </c>
      <c r="I289" s="67" t="s">
        <v>1497</v>
      </c>
      <c r="J289" s="86">
        <f t="shared" si="26"/>
        <v>344</v>
      </c>
      <c r="K289" s="86">
        <f t="shared" si="27"/>
        <v>319</v>
      </c>
      <c r="L289" s="132"/>
      <c r="M289" s="86">
        <v>0</v>
      </c>
      <c r="N289" s="86">
        <v>319</v>
      </c>
      <c r="O289" s="65"/>
      <c r="P289" s="65">
        <v>0</v>
      </c>
      <c r="Q289" s="65"/>
      <c r="R289" s="65"/>
      <c r="S289" s="65">
        <v>25</v>
      </c>
      <c r="T289" s="65">
        <v>0</v>
      </c>
      <c r="U289" s="68" t="s">
        <v>560</v>
      </c>
      <c r="V289" s="65">
        <v>1599</v>
      </c>
      <c r="W289" s="106" t="s">
        <v>44</v>
      </c>
      <c r="X289" s="65"/>
      <c r="Y289" s="65" t="s">
        <v>42</v>
      </c>
      <c r="Z289" s="68" t="s">
        <v>42</v>
      </c>
      <c r="AA289" s="115" t="s">
        <v>1498</v>
      </c>
      <c r="AB289" s="65" t="s">
        <v>669</v>
      </c>
    </row>
    <row r="290" s="15" customFormat="1" ht="151" customHeight="1" spans="1:28">
      <c r="A290" s="65">
        <v>281</v>
      </c>
      <c r="B290" s="64" t="s">
        <v>1499</v>
      </c>
      <c r="C290" s="68" t="s">
        <v>1500</v>
      </c>
      <c r="D290" s="65" t="s">
        <v>947</v>
      </c>
      <c r="E290" s="65" t="s">
        <v>1428</v>
      </c>
      <c r="F290" s="68" t="s">
        <v>1465</v>
      </c>
      <c r="G290" s="68" t="s">
        <v>38</v>
      </c>
      <c r="H290" s="68" t="s">
        <v>1501</v>
      </c>
      <c r="I290" s="68" t="s">
        <v>1502</v>
      </c>
      <c r="J290" s="86">
        <f t="shared" si="26"/>
        <v>483</v>
      </c>
      <c r="K290" s="86">
        <f t="shared" si="27"/>
        <v>473</v>
      </c>
      <c r="L290" s="68">
        <v>473</v>
      </c>
      <c r="M290" s="68"/>
      <c r="N290" s="68"/>
      <c r="O290" s="68"/>
      <c r="P290" s="68"/>
      <c r="Q290" s="68"/>
      <c r="R290" s="68"/>
      <c r="S290" s="68">
        <v>10</v>
      </c>
      <c r="T290" s="68"/>
      <c r="U290" s="68" t="s">
        <v>560</v>
      </c>
      <c r="V290" s="68">
        <v>1546</v>
      </c>
      <c r="W290" s="106" t="s">
        <v>44</v>
      </c>
      <c r="X290" s="68"/>
      <c r="Y290" s="68" t="s">
        <v>42</v>
      </c>
      <c r="Z290" s="68" t="s">
        <v>44</v>
      </c>
      <c r="AA290" s="116" t="s">
        <v>1503</v>
      </c>
      <c r="AB290" s="109" t="s">
        <v>211</v>
      </c>
    </row>
    <row r="291" s="8" customFormat="1" ht="166" customHeight="1" spans="1:28">
      <c r="A291" s="65">
        <v>282</v>
      </c>
      <c r="B291" s="64" t="s">
        <v>1504</v>
      </c>
      <c r="C291" s="68" t="s">
        <v>1505</v>
      </c>
      <c r="D291" s="65" t="s">
        <v>947</v>
      </c>
      <c r="E291" s="65" t="s">
        <v>1428</v>
      </c>
      <c r="F291" s="68" t="s">
        <v>1465</v>
      </c>
      <c r="G291" s="68" t="s">
        <v>38</v>
      </c>
      <c r="H291" s="68" t="s">
        <v>1506</v>
      </c>
      <c r="I291" s="95" t="s">
        <v>1507</v>
      </c>
      <c r="J291" s="86">
        <f t="shared" si="26"/>
        <v>774</v>
      </c>
      <c r="K291" s="86">
        <f t="shared" si="27"/>
        <v>774</v>
      </c>
      <c r="L291" s="96"/>
      <c r="M291" s="96">
        <v>774</v>
      </c>
      <c r="N291" s="96"/>
      <c r="O291" s="96"/>
      <c r="P291" s="96"/>
      <c r="Q291" s="96"/>
      <c r="R291" s="96"/>
      <c r="S291" s="96"/>
      <c r="T291" s="96"/>
      <c r="U291" s="68" t="s">
        <v>560</v>
      </c>
      <c r="V291" s="107">
        <v>700</v>
      </c>
      <c r="W291" s="106" t="s">
        <v>44</v>
      </c>
      <c r="X291" s="107"/>
      <c r="Y291" s="107" t="s">
        <v>42</v>
      </c>
      <c r="Z291" s="107" t="s">
        <v>44</v>
      </c>
      <c r="AA291" s="68" t="s">
        <v>1508</v>
      </c>
      <c r="AB291" s="65" t="s">
        <v>218</v>
      </c>
    </row>
    <row r="292" s="8" customFormat="1" ht="110" customHeight="1" spans="1:28">
      <c r="A292" s="65">
        <v>283</v>
      </c>
      <c r="B292" s="63" t="s">
        <v>1509</v>
      </c>
      <c r="C292" s="68" t="s">
        <v>1510</v>
      </c>
      <c r="D292" s="65" t="s">
        <v>947</v>
      </c>
      <c r="E292" s="65" t="s">
        <v>1428</v>
      </c>
      <c r="F292" s="68" t="s">
        <v>1465</v>
      </c>
      <c r="G292" s="68" t="s">
        <v>38</v>
      </c>
      <c r="H292" s="68" t="s">
        <v>984</v>
      </c>
      <c r="I292" s="95" t="s">
        <v>1511</v>
      </c>
      <c r="J292" s="86">
        <f t="shared" si="26"/>
        <v>50</v>
      </c>
      <c r="K292" s="86">
        <f t="shared" si="27"/>
        <v>50</v>
      </c>
      <c r="L292" s="96">
        <v>50</v>
      </c>
      <c r="M292" s="96"/>
      <c r="N292" s="96"/>
      <c r="O292" s="96"/>
      <c r="P292" s="96"/>
      <c r="Q292" s="96"/>
      <c r="R292" s="96"/>
      <c r="S292" s="96"/>
      <c r="T292" s="96"/>
      <c r="U292" s="68" t="s">
        <v>560</v>
      </c>
      <c r="V292" s="107">
        <v>800</v>
      </c>
      <c r="W292" s="106" t="s">
        <v>44</v>
      </c>
      <c r="X292" s="107"/>
      <c r="Y292" s="107" t="s">
        <v>42</v>
      </c>
      <c r="Z292" s="107" t="s">
        <v>44</v>
      </c>
      <c r="AA292" s="68" t="s">
        <v>1512</v>
      </c>
      <c r="AB292" s="65" t="s">
        <v>218</v>
      </c>
    </row>
    <row r="293" s="8" customFormat="1" ht="110" customHeight="1" spans="1:28">
      <c r="A293" s="65">
        <v>284</v>
      </c>
      <c r="B293" s="63" t="s">
        <v>1513</v>
      </c>
      <c r="C293" s="68" t="s">
        <v>1514</v>
      </c>
      <c r="D293" s="65" t="s">
        <v>947</v>
      </c>
      <c r="E293" s="65" t="s">
        <v>1428</v>
      </c>
      <c r="F293" s="68" t="s">
        <v>1465</v>
      </c>
      <c r="G293" s="68" t="s">
        <v>38</v>
      </c>
      <c r="H293" s="68" t="s">
        <v>1515</v>
      </c>
      <c r="I293" s="95" t="s">
        <v>1516</v>
      </c>
      <c r="J293" s="86">
        <f t="shared" si="26"/>
        <v>300</v>
      </c>
      <c r="K293" s="86">
        <f t="shared" si="27"/>
        <v>300</v>
      </c>
      <c r="L293" s="96"/>
      <c r="M293" s="96">
        <v>300</v>
      </c>
      <c r="N293" s="96"/>
      <c r="O293" s="96"/>
      <c r="P293" s="96"/>
      <c r="Q293" s="96"/>
      <c r="R293" s="96"/>
      <c r="S293" s="96"/>
      <c r="T293" s="96"/>
      <c r="U293" s="68" t="s">
        <v>560</v>
      </c>
      <c r="V293" s="107">
        <v>620</v>
      </c>
      <c r="W293" s="106" t="s">
        <v>44</v>
      </c>
      <c r="X293" s="107"/>
      <c r="Y293" s="107" t="s">
        <v>42</v>
      </c>
      <c r="Z293" s="107" t="s">
        <v>44</v>
      </c>
      <c r="AA293" s="68" t="s">
        <v>1517</v>
      </c>
      <c r="AB293" s="65" t="s">
        <v>218</v>
      </c>
    </row>
    <row r="294" s="8" customFormat="1" ht="110" customHeight="1" spans="1:28">
      <c r="A294" s="65">
        <v>285</v>
      </c>
      <c r="B294" s="64" t="s">
        <v>1518</v>
      </c>
      <c r="C294" s="68" t="s">
        <v>1519</v>
      </c>
      <c r="D294" s="65" t="s">
        <v>947</v>
      </c>
      <c r="E294" s="65" t="s">
        <v>1428</v>
      </c>
      <c r="F294" s="68" t="s">
        <v>1465</v>
      </c>
      <c r="G294" s="68" t="s">
        <v>38</v>
      </c>
      <c r="H294" s="68" t="s">
        <v>1520</v>
      </c>
      <c r="I294" s="95" t="s">
        <v>1521</v>
      </c>
      <c r="J294" s="86">
        <f t="shared" si="26"/>
        <v>247</v>
      </c>
      <c r="K294" s="86">
        <f t="shared" si="27"/>
        <v>230</v>
      </c>
      <c r="L294" s="96"/>
      <c r="M294" s="96"/>
      <c r="N294" s="96">
        <v>230</v>
      </c>
      <c r="O294" s="96"/>
      <c r="P294" s="96"/>
      <c r="Q294" s="96"/>
      <c r="R294" s="96"/>
      <c r="S294" s="96">
        <v>17</v>
      </c>
      <c r="T294" s="96"/>
      <c r="U294" s="68" t="s">
        <v>560</v>
      </c>
      <c r="V294" s="107">
        <v>400</v>
      </c>
      <c r="W294" s="106" t="s">
        <v>44</v>
      </c>
      <c r="X294" s="107"/>
      <c r="Y294" s="107" t="s">
        <v>42</v>
      </c>
      <c r="Z294" s="107" t="s">
        <v>44</v>
      </c>
      <c r="AA294" s="68" t="s">
        <v>1522</v>
      </c>
      <c r="AB294" s="65" t="s">
        <v>218</v>
      </c>
    </row>
    <row r="295" s="8" customFormat="1" ht="160" customHeight="1" spans="1:28">
      <c r="A295" s="65">
        <v>286</v>
      </c>
      <c r="B295" s="64" t="s">
        <v>1523</v>
      </c>
      <c r="C295" s="68" t="s">
        <v>1524</v>
      </c>
      <c r="D295" s="65" t="s">
        <v>947</v>
      </c>
      <c r="E295" s="65" t="s">
        <v>1428</v>
      </c>
      <c r="F295" s="68" t="s">
        <v>1465</v>
      </c>
      <c r="G295" s="68" t="s">
        <v>38</v>
      </c>
      <c r="H295" s="68" t="s">
        <v>457</v>
      </c>
      <c r="I295" s="95" t="s">
        <v>1525</v>
      </c>
      <c r="J295" s="86">
        <f t="shared" si="26"/>
        <v>374</v>
      </c>
      <c r="K295" s="86">
        <f t="shared" si="27"/>
        <v>374</v>
      </c>
      <c r="L295" s="96"/>
      <c r="M295" s="96">
        <v>374</v>
      </c>
      <c r="N295" s="96"/>
      <c r="O295" s="96"/>
      <c r="P295" s="96"/>
      <c r="Q295" s="96"/>
      <c r="R295" s="96"/>
      <c r="S295" s="96"/>
      <c r="T295" s="96"/>
      <c r="U295" s="68" t="s">
        <v>560</v>
      </c>
      <c r="V295" s="107">
        <v>1700</v>
      </c>
      <c r="W295" s="106" t="s">
        <v>44</v>
      </c>
      <c r="X295" s="107"/>
      <c r="Y295" s="107" t="s">
        <v>42</v>
      </c>
      <c r="Z295" s="107" t="s">
        <v>44</v>
      </c>
      <c r="AA295" s="115" t="s">
        <v>1526</v>
      </c>
      <c r="AB295" s="65" t="s">
        <v>218</v>
      </c>
    </row>
    <row r="296" s="8" customFormat="1" ht="160" customHeight="1" spans="1:28">
      <c r="A296" s="65">
        <v>287</v>
      </c>
      <c r="B296" s="63" t="s">
        <v>1527</v>
      </c>
      <c r="C296" s="68" t="s">
        <v>1528</v>
      </c>
      <c r="D296" s="65" t="s">
        <v>947</v>
      </c>
      <c r="E296" s="65" t="s">
        <v>1428</v>
      </c>
      <c r="F296" s="68" t="s">
        <v>1465</v>
      </c>
      <c r="G296" s="68" t="s">
        <v>38</v>
      </c>
      <c r="H296" s="68" t="s">
        <v>1529</v>
      </c>
      <c r="I296" s="95" t="s">
        <v>1530</v>
      </c>
      <c r="J296" s="86">
        <f t="shared" si="26"/>
        <v>600</v>
      </c>
      <c r="K296" s="86">
        <f t="shared" si="27"/>
        <v>600</v>
      </c>
      <c r="L296" s="96"/>
      <c r="M296" s="96">
        <v>600</v>
      </c>
      <c r="N296" s="96"/>
      <c r="O296" s="96"/>
      <c r="P296" s="96"/>
      <c r="Q296" s="96"/>
      <c r="R296" s="96"/>
      <c r="S296" s="96"/>
      <c r="T296" s="96"/>
      <c r="U296" s="68" t="s">
        <v>560</v>
      </c>
      <c r="V296" s="107">
        <v>700</v>
      </c>
      <c r="W296" s="106" t="s">
        <v>44</v>
      </c>
      <c r="X296" s="107"/>
      <c r="Y296" s="107" t="s">
        <v>42</v>
      </c>
      <c r="Z296" s="107" t="s">
        <v>44</v>
      </c>
      <c r="AA296" s="115" t="s">
        <v>1531</v>
      </c>
      <c r="AB296" s="65" t="s">
        <v>218</v>
      </c>
    </row>
    <row r="297" s="8" customFormat="1" ht="160" customHeight="1" spans="1:28">
      <c r="A297" s="65">
        <v>288</v>
      </c>
      <c r="B297" s="63" t="s">
        <v>1532</v>
      </c>
      <c r="C297" s="68" t="s">
        <v>1533</v>
      </c>
      <c r="D297" s="65" t="s">
        <v>947</v>
      </c>
      <c r="E297" s="65" t="s">
        <v>1428</v>
      </c>
      <c r="F297" s="68" t="s">
        <v>1465</v>
      </c>
      <c r="G297" s="68" t="s">
        <v>38</v>
      </c>
      <c r="H297" s="68" t="s">
        <v>1534</v>
      </c>
      <c r="I297" s="95" t="s">
        <v>1535</v>
      </c>
      <c r="J297" s="86">
        <f t="shared" si="26"/>
        <v>700</v>
      </c>
      <c r="K297" s="86">
        <f t="shared" si="27"/>
        <v>700</v>
      </c>
      <c r="L297" s="96"/>
      <c r="M297" s="96">
        <v>700</v>
      </c>
      <c r="N297" s="96"/>
      <c r="O297" s="96"/>
      <c r="P297" s="96"/>
      <c r="Q297" s="96"/>
      <c r="R297" s="96"/>
      <c r="S297" s="96"/>
      <c r="T297" s="96"/>
      <c r="U297" s="68" t="s">
        <v>560</v>
      </c>
      <c r="V297" s="107">
        <v>800</v>
      </c>
      <c r="W297" s="106" t="s">
        <v>44</v>
      </c>
      <c r="X297" s="107"/>
      <c r="Y297" s="107" t="s">
        <v>42</v>
      </c>
      <c r="Z297" s="107" t="s">
        <v>44</v>
      </c>
      <c r="AA297" s="115" t="s">
        <v>1531</v>
      </c>
      <c r="AB297" s="65" t="s">
        <v>218</v>
      </c>
    </row>
    <row r="298" s="8" customFormat="1" ht="160" customHeight="1" spans="1:28">
      <c r="A298" s="65">
        <v>289</v>
      </c>
      <c r="B298" s="63" t="s">
        <v>1536</v>
      </c>
      <c r="C298" s="68" t="s">
        <v>1537</v>
      </c>
      <c r="D298" s="65" t="s">
        <v>947</v>
      </c>
      <c r="E298" s="65" t="s">
        <v>1428</v>
      </c>
      <c r="F298" s="68" t="s">
        <v>1465</v>
      </c>
      <c r="G298" s="68" t="s">
        <v>38</v>
      </c>
      <c r="H298" s="68" t="s">
        <v>1538</v>
      </c>
      <c r="I298" s="95" t="s">
        <v>1539</v>
      </c>
      <c r="J298" s="86">
        <f t="shared" si="26"/>
        <v>411</v>
      </c>
      <c r="K298" s="86">
        <f t="shared" si="27"/>
        <v>411</v>
      </c>
      <c r="L298" s="96"/>
      <c r="M298" s="96">
        <v>411</v>
      </c>
      <c r="N298" s="96"/>
      <c r="O298" s="96"/>
      <c r="P298" s="96"/>
      <c r="Q298" s="96"/>
      <c r="R298" s="96"/>
      <c r="S298" s="96"/>
      <c r="T298" s="96"/>
      <c r="U298" s="68" t="s">
        <v>560</v>
      </c>
      <c r="V298" s="107">
        <v>400</v>
      </c>
      <c r="W298" s="106" t="s">
        <v>44</v>
      </c>
      <c r="X298" s="107"/>
      <c r="Y298" s="107" t="s">
        <v>42</v>
      </c>
      <c r="Z298" s="107" t="s">
        <v>44</v>
      </c>
      <c r="AA298" s="115" t="s">
        <v>1531</v>
      </c>
      <c r="AB298" s="65" t="s">
        <v>218</v>
      </c>
    </row>
    <row r="299" s="15" customFormat="1" ht="160" customHeight="1" spans="1:28">
      <c r="A299" s="65">
        <v>290</v>
      </c>
      <c r="B299" s="64" t="s">
        <v>1540</v>
      </c>
      <c r="C299" s="68" t="s">
        <v>1541</v>
      </c>
      <c r="D299" s="65" t="s">
        <v>947</v>
      </c>
      <c r="E299" s="65" t="s">
        <v>1428</v>
      </c>
      <c r="F299" s="68" t="s">
        <v>1465</v>
      </c>
      <c r="G299" s="68" t="s">
        <v>38</v>
      </c>
      <c r="H299" s="68" t="s">
        <v>999</v>
      </c>
      <c r="I299" s="68" t="s">
        <v>1542</v>
      </c>
      <c r="J299" s="86">
        <f t="shared" si="26"/>
        <v>250</v>
      </c>
      <c r="K299" s="86">
        <f t="shared" si="27"/>
        <v>250</v>
      </c>
      <c r="L299" s="68"/>
      <c r="M299" s="68">
        <v>250</v>
      </c>
      <c r="N299" s="68"/>
      <c r="O299" s="68"/>
      <c r="P299" s="68"/>
      <c r="Q299" s="68"/>
      <c r="R299" s="68"/>
      <c r="S299" s="68"/>
      <c r="T299" s="68"/>
      <c r="U299" s="68" t="s">
        <v>560</v>
      </c>
      <c r="V299" s="68">
        <v>1420</v>
      </c>
      <c r="W299" s="106" t="s">
        <v>44</v>
      </c>
      <c r="X299" s="68"/>
      <c r="Y299" s="68" t="s">
        <v>42</v>
      </c>
      <c r="Z299" s="68" t="s">
        <v>44</v>
      </c>
      <c r="AA299" s="115" t="s">
        <v>1543</v>
      </c>
      <c r="AB299" s="65" t="s">
        <v>229</v>
      </c>
    </row>
    <row r="300" s="15" customFormat="1" ht="160" customHeight="1" spans="1:28">
      <c r="A300" s="65">
        <v>291</v>
      </c>
      <c r="B300" s="64" t="s">
        <v>1544</v>
      </c>
      <c r="C300" s="68" t="s">
        <v>1545</v>
      </c>
      <c r="D300" s="65" t="s">
        <v>947</v>
      </c>
      <c r="E300" s="65" t="s">
        <v>1428</v>
      </c>
      <c r="F300" s="68" t="s">
        <v>1465</v>
      </c>
      <c r="G300" s="68" t="s">
        <v>38</v>
      </c>
      <c r="H300" s="68" t="s">
        <v>1546</v>
      </c>
      <c r="I300" s="68" t="s">
        <v>1547</v>
      </c>
      <c r="J300" s="86">
        <f t="shared" si="26"/>
        <v>358</v>
      </c>
      <c r="K300" s="86">
        <f t="shared" si="27"/>
        <v>358</v>
      </c>
      <c r="L300" s="68"/>
      <c r="M300" s="68">
        <v>358</v>
      </c>
      <c r="N300" s="68"/>
      <c r="O300" s="68"/>
      <c r="P300" s="68"/>
      <c r="Q300" s="68"/>
      <c r="R300" s="68"/>
      <c r="S300" s="68"/>
      <c r="T300" s="68"/>
      <c r="U300" s="68" t="s">
        <v>560</v>
      </c>
      <c r="V300" s="68">
        <v>2300</v>
      </c>
      <c r="W300" s="106" t="s">
        <v>44</v>
      </c>
      <c r="X300" s="68"/>
      <c r="Y300" s="68" t="s">
        <v>42</v>
      </c>
      <c r="Z300" s="68" t="s">
        <v>44</v>
      </c>
      <c r="AA300" s="115" t="s">
        <v>1548</v>
      </c>
      <c r="AB300" s="65" t="s">
        <v>229</v>
      </c>
    </row>
    <row r="301" s="15" customFormat="1" ht="160" customHeight="1" spans="1:28">
      <c r="A301" s="65">
        <v>292</v>
      </c>
      <c r="B301" s="64" t="s">
        <v>1549</v>
      </c>
      <c r="C301" s="68" t="s">
        <v>1550</v>
      </c>
      <c r="D301" s="65" t="s">
        <v>947</v>
      </c>
      <c r="E301" s="65" t="s">
        <v>1428</v>
      </c>
      <c r="F301" s="68" t="s">
        <v>1465</v>
      </c>
      <c r="G301" s="68" t="s">
        <v>38</v>
      </c>
      <c r="H301" s="68" t="s">
        <v>1551</v>
      </c>
      <c r="I301" s="68" t="s">
        <v>1552</v>
      </c>
      <c r="J301" s="86">
        <f t="shared" si="26"/>
        <v>180</v>
      </c>
      <c r="K301" s="86">
        <f t="shared" si="27"/>
        <v>180</v>
      </c>
      <c r="L301" s="68"/>
      <c r="M301" s="68">
        <v>180</v>
      </c>
      <c r="N301" s="68"/>
      <c r="O301" s="68"/>
      <c r="P301" s="68"/>
      <c r="Q301" s="68"/>
      <c r="R301" s="68"/>
      <c r="S301" s="68"/>
      <c r="T301" s="68"/>
      <c r="U301" s="68" t="s">
        <v>560</v>
      </c>
      <c r="V301" s="68">
        <v>950</v>
      </c>
      <c r="W301" s="106" t="s">
        <v>44</v>
      </c>
      <c r="X301" s="68"/>
      <c r="Y301" s="68" t="s">
        <v>42</v>
      </c>
      <c r="Z301" s="68" t="s">
        <v>44</v>
      </c>
      <c r="AA301" s="115" t="s">
        <v>1553</v>
      </c>
      <c r="AB301" s="65" t="s">
        <v>229</v>
      </c>
    </row>
    <row r="302" s="15" customFormat="1" ht="160" customHeight="1" spans="1:28">
      <c r="A302" s="65">
        <v>293</v>
      </c>
      <c r="B302" s="64" t="s">
        <v>1554</v>
      </c>
      <c r="C302" s="68" t="s">
        <v>1555</v>
      </c>
      <c r="D302" s="65" t="s">
        <v>947</v>
      </c>
      <c r="E302" s="65" t="s">
        <v>1428</v>
      </c>
      <c r="F302" s="68" t="s">
        <v>1465</v>
      </c>
      <c r="G302" s="68" t="s">
        <v>38</v>
      </c>
      <c r="H302" s="68" t="s">
        <v>237</v>
      </c>
      <c r="I302" s="68" t="s">
        <v>1556</v>
      </c>
      <c r="J302" s="86">
        <f t="shared" si="26"/>
        <v>282</v>
      </c>
      <c r="K302" s="86">
        <f t="shared" si="27"/>
        <v>282</v>
      </c>
      <c r="L302" s="68"/>
      <c r="M302" s="68">
        <v>282</v>
      </c>
      <c r="N302" s="68"/>
      <c r="O302" s="68"/>
      <c r="P302" s="68"/>
      <c r="Q302" s="68"/>
      <c r="R302" s="68"/>
      <c r="S302" s="68"/>
      <c r="T302" s="68"/>
      <c r="U302" s="68" t="s">
        <v>560</v>
      </c>
      <c r="V302" s="68">
        <v>1300</v>
      </c>
      <c r="W302" s="106" t="s">
        <v>44</v>
      </c>
      <c r="X302" s="68"/>
      <c r="Y302" s="68" t="s">
        <v>42</v>
      </c>
      <c r="Z302" s="68" t="s">
        <v>44</v>
      </c>
      <c r="AA302" s="115" t="s">
        <v>1557</v>
      </c>
      <c r="AB302" s="65" t="s">
        <v>229</v>
      </c>
    </row>
    <row r="303" s="15" customFormat="1" ht="160" customHeight="1" spans="1:28">
      <c r="A303" s="65">
        <v>294</v>
      </c>
      <c r="B303" s="63" t="s">
        <v>1558</v>
      </c>
      <c r="C303" s="68" t="s">
        <v>1559</v>
      </c>
      <c r="D303" s="65" t="s">
        <v>947</v>
      </c>
      <c r="E303" s="65" t="s">
        <v>1428</v>
      </c>
      <c r="F303" s="68" t="s">
        <v>1465</v>
      </c>
      <c r="G303" s="68" t="s">
        <v>38</v>
      </c>
      <c r="H303" s="68" t="s">
        <v>1560</v>
      </c>
      <c r="I303" s="68" t="s">
        <v>1561</v>
      </c>
      <c r="J303" s="86">
        <f t="shared" si="26"/>
        <v>549</v>
      </c>
      <c r="K303" s="86">
        <f t="shared" si="27"/>
        <v>549</v>
      </c>
      <c r="L303" s="68"/>
      <c r="M303" s="68">
        <v>549</v>
      </c>
      <c r="N303" s="68"/>
      <c r="O303" s="68"/>
      <c r="P303" s="68"/>
      <c r="Q303" s="68"/>
      <c r="R303" s="68"/>
      <c r="S303" s="68"/>
      <c r="T303" s="68"/>
      <c r="U303" s="68" t="s">
        <v>560</v>
      </c>
      <c r="V303" s="68">
        <v>2123</v>
      </c>
      <c r="W303" s="106" t="s">
        <v>44</v>
      </c>
      <c r="X303" s="68"/>
      <c r="Y303" s="68" t="s">
        <v>42</v>
      </c>
      <c r="Z303" s="68" t="s">
        <v>44</v>
      </c>
      <c r="AA303" s="68" t="s">
        <v>1562</v>
      </c>
      <c r="AB303" s="65" t="s">
        <v>245</v>
      </c>
    </row>
    <row r="304" s="15" customFormat="1" ht="160" customHeight="1" spans="1:28">
      <c r="A304" s="65">
        <v>295</v>
      </c>
      <c r="B304" s="64" t="s">
        <v>1563</v>
      </c>
      <c r="C304" s="68" t="s">
        <v>1564</v>
      </c>
      <c r="D304" s="65" t="s">
        <v>947</v>
      </c>
      <c r="E304" s="65" t="s">
        <v>1428</v>
      </c>
      <c r="F304" s="68" t="s">
        <v>1465</v>
      </c>
      <c r="G304" s="68" t="s">
        <v>38</v>
      </c>
      <c r="H304" s="68" t="s">
        <v>1565</v>
      </c>
      <c r="I304" s="68" t="s">
        <v>1566</v>
      </c>
      <c r="J304" s="86">
        <f t="shared" si="26"/>
        <v>598.5</v>
      </c>
      <c r="K304" s="86">
        <f t="shared" si="27"/>
        <v>598.5</v>
      </c>
      <c r="L304" s="68"/>
      <c r="M304" s="68">
        <v>598.5</v>
      </c>
      <c r="N304" s="68"/>
      <c r="O304" s="68"/>
      <c r="P304" s="68"/>
      <c r="Q304" s="68"/>
      <c r="R304" s="68"/>
      <c r="S304" s="68"/>
      <c r="T304" s="68"/>
      <c r="U304" s="68" t="s">
        <v>560</v>
      </c>
      <c r="V304" s="68">
        <v>1716</v>
      </c>
      <c r="W304" s="106" t="s">
        <v>44</v>
      </c>
      <c r="X304" s="68"/>
      <c r="Y304" s="68" t="s">
        <v>42</v>
      </c>
      <c r="Z304" s="68" t="s">
        <v>44</v>
      </c>
      <c r="AA304" s="68" t="s">
        <v>1567</v>
      </c>
      <c r="AB304" s="65" t="s">
        <v>245</v>
      </c>
    </row>
    <row r="305" s="15" customFormat="1" ht="160" customHeight="1" spans="1:28">
      <c r="A305" s="65">
        <v>296</v>
      </c>
      <c r="B305" s="64" t="s">
        <v>1568</v>
      </c>
      <c r="C305" s="68" t="s">
        <v>1569</v>
      </c>
      <c r="D305" s="65" t="s">
        <v>947</v>
      </c>
      <c r="E305" s="65" t="s">
        <v>1428</v>
      </c>
      <c r="F305" s="68" t="s">
        <v>1465</v>
      </c>
      <c r="G305" s="68" t="s">
        <v>38</v>
      </c>
      <c r="H305" s="68" t="s">
        <v>1570</v>
      </c>
      <c r="I305" s="68" t="s">
        <v>1571</v>
      </c>
      <c r="J305" s="86">
        <f t="shared" si="26"/>
        <v>551.7</v>
      </c>
      <c r="K305" s="86">
        <f t="shared" si="27"/>
        <v>551.7</v>
      </c>
      <c r="L305" s="68"/>
      <c r="M305" s="68">
        <v>551.7</v>
      </c>
      <c r="N305" s="68"/>
      <c r="O305" s="68"/>
      <c r="P305" s="68"/>
      <c r="Q305" s="68"/>
      <c r="R305" s="68"/>
      <c r="S305" s="68"/>
      <c r="T305" s="68"/>
      <c r="U305" s="68" t="s">
        <v>560</v>
      </c>
      <c r="V305" s="68">
        <v>1952</v>
      </c>
      <c r="W305" s="106" t="s">
        <v>44</v>
      </c>
      <c r="X305" s="68"/>
      <c r="Y305" s="68" t="s">
        <v>42</v>
      </c>
      <c r="Z305" s="68" t="s">
        <v>44</v>
      </c>
      <c r="AA305" s="68" t="s">
        <v>1572</v>
      </c>
      <c r="AB305" s="65" t="s">
        <v>245</v>
      </c>
    </row>
    <row r="306" s="15" customFormat="1" ht="361" customHeight="1" spans="1:28">
      <c r="A306" s="65">
        <v>297</v>
      </c>
      <c r="B306" s="64" t="s">
        <v>1573</v>
      </c>
      <c r="C306" s="65" t="s">
        <v>1574</v>
      </c>
      <c r="D306" s="65" t="s">
        <v>947</v>
      </c>
      <c r="E306" s="65" t="s">
        <v>1428</v>
      </c>
      <c r="F306" s="68" t="s">
        <v>1465</v>
      </c>
      <c r="G306" s="68" t="s">
        <v>38</v>
      </c>
      <c r="H306" s="68" t="s">
        <v>1575</v>
      </c>
      <c r="I306" s="67" t="s">
        <v>1576</v>
      </c>
      <c r="J306" s="86">
        <f t="shared" ref="J306:J337" si="28">K306+S306+T306</f>
        <v>2646.7</v>
      </c>
      <c r="K306" s="86">
        <f t="shared" ref="K306:K337" si="29">L306+M306+N306+O306+P306+Q306+R306</f>
        <v>2646.7</v>
      </c>
      <c r="L306" s="68"/>
      <c r="M306" s="65">
        <v>2646.7</v>
      </c>
      <c r="N306" s="65"/>
      <c r="O306" s="67"/>
      <c r="P306" s="67"/>
      <c r="Q306" s="67"/>
      <c r="R306" s="67"/>
      <c r="S306" s="67"/>
      <c r="T306" s="67"/>
      <c r="U306" s="68" t="s">
        <v>560</v>
      </c>
      <c r="V306" s="65">
        <v>4973</v>
      </c>
      <c r="W306" s="106" t="s">
        <v>44</v>
      </c>
      <c r="X306" s="65"/>
      <c r="Y306" s="68" t="s">
        <v>42</v>
      </c>
      <c r="Z306" s="68" t="s">
        <v>44</v>
      </c>
      <c r="AA306" s="67" t="s">
        <v>1577</v>
      </c>
      <c r="AB306" s="65" t="s">
        <v>251</v>
      </c>
    </row>
    <row r="307" s="6" customFormat="1" ht="160" customHeight="1" spans="1:28">
      <c r="A307" s="65">
        <v>298</v>
      </c>
      <c r="B307" s="64" t="s">
        <v>1578</v>
      </c>
      <c r="C307" s="65" t="s">
        <v>1579</v>
      </c>
      <c r="D307" s="65" t="s">
        <v>947</v>
      </c>
      <c r="E307" s="65" t="s">
        <v>1428</v>
      </c>
      <c r="F307" s="68" t="s">
        <v>1465</v>
      </c>
      <c r="G307" s="65" t="s">
        <v>38</v>
      </c>
      <c r="H307" s="65" t="s">
        <v>1580</v>
      </c>
      <c r="I307" s="67" t="s">
        <v>1581</v>
      </c>
      <c r="J307" s="86">
        <f t="shared" si="28"/>
        <v>742.5</v>
      </c>
      <c r="K307" s="86">
        <f t="shared" si="29"/>
        <v>742.5</v>
      </c>
      <c r="L307" s="68"/>
      <c r="M307" s="62">
        <v>742.5</v>
      </c>
      <c r="N307" s="62"/>
      <c r="O307" s="65"/>
      <c r="P307" s="65"/>
      <c r="Q307" s="65"/>
      <c r="R307" s="65"/>
      <c r="S307" s="65"/>
      <c r="T307" s="65"/>
      <c r="U307" s="68" t="s">
        <v>560</v>
      </c>
      <c r="V307" s="65">
        <v>2159</v>
      </c>
      <c r="W307" s="106" t="s">
        <v>44</v>
      </c>
      <c r="X307" s="65"/>
      <c r="Y307" s="65" t="s">
        <v>42</v>
      </c>
      <c r="Z307" s="65" t="s">
        <v>44</v>
      </c>
      <c r="AA307" s="67" t="s">
        <v>1582</v>
      </c>
      <c r="AB307" s="65" t="s">
        <v>172</v>
      </c>
    </row>
    <row r="308" s="6" customFormat="1" ht="160" customHeight="1" spans="1:28">
      <c r="A308" s="65">
        <v>299</v>
      </c>
      <c r="B308" s="64" t="s">
        <v>1583</v>
      </c>
      <c r="C308" s="65" t="s">
        <v>1584</v>
      </c>
      <c r="D308" s="65" t="s">
        <v>947</v>
      </c>
      <c r="E308" s="65" t="s">
        <v>1428</v>
      </c>
      <c r="F308" s="68" t="s">
        <v>1465</v>
      </c>
      <c r="G308" s="65" t="s">
        <v>38</v>
      </c>
      <c r="H308" s="65" t="s">
        <v>1585</v>
      </c>
      <c r="I308" s="67" t="s">
        <v>1586</v>
      </c>
      <c r="J308" s="86">
        <f t="shared" si="28"/>
        <v>462</v>
      </c>
      <c r="K308" s="86">
        <f t="shared" si="29"/>
        <v>462</v>
      </c>
      <c r="L308" s="68"/>
      <c r="M308" s="62">
        <v>462</v>
      </c>
      <c r="N308" s="62"/>
      <c r="O308" s="65"/>
      <c r="P308" s="65"/>
      <c r="Q308" s="65"/>
      <c r="R308" s="65"/>
      <c r="S308" s="65"/>
      <c r="T308" s="65"/>
      <c r="U308" s="68" t="s">
        <v>560</v>
      </c>
      <c r="V308" s="65">
        <v>1419</v>
      </c>
      <c r="W308" s="106" t="s">
        <v>44</v>
      </c>
      <c r="X308" s="65"/>
      <c r="Y308" s="65" t="s">
        <v>42</v>
      </c>
      <c r="Z308" s="65" t="s">
        <v>44</v>
      </c>
      <c r="AA308" s="67" t="s">
        <v>1587</v>
      </c>
      <c r="AB308" s="65" t="s">
        <v>172</v>
      </c>
    </row>
    <row r="309" s="6" customFormat="1" ht="160" customHeight="1" spans="1:28">
      <c r="A309" s="65">
        <v>300</v>
      </c>
      <c r="B309" s="64" t="s">
        <v>1588</v>
      </c>
      <c r="C309" s="68" t="s">
        <v>1589</v>
      </c>
      <c r="D309" s="65" t="s">
        <v>947</v>
      </c>
      <c r="E309" s="65" t="s">
        <v>1428</v>
      </c>
      <c r="F309" s="68" t="s">
        <v>1465</v>
      </c>
      <c r="G309" s="68" t="s">
        <v>38</v>
      </c>
      <c r="H309" s="68" t="s">
        <v>1590</v>
      </c>
      <c r="I309" s="68" t="s">
        <v>1591</v>
      </c>
      <c r="J309" s="86">
        <f t="shared" si="28"/>
        <v>40</v>
      </c>
      <c r="K309" s="86">
        <f t="shared" si="29"/>
        <v>40</v>
      </c>
      <c r="L309" s="68"/>
      <c r="M309" s="97">
        <v>40</v>
      </c>
      <c r="N309" s="97"/>
      <c r="O309" s="68"/>
      <c r="P309" s="68"/>
      <c r="Q309" s="68"/>
      <c r="R309" s="68"/>
      <c r="S309" s="68"/>
      <c r="T309" s="68"/>
      <c r="U309" s="68" t="s">
        <v>560</v>
      </c>
      <c r="V309" s="68">
        <v>35</v>
      </c>
      <c r="W309" s="106" t="s">
        <v>44</v>
      </c>
      <c r="X309" s="68"/>
      <c r="Y309" s="68" t="s">
        <v>42</v>
      </c>
      <c r="Z309" s="68" t="s">
        <v>44</v>
      </c>
      <c r="AA309" s="68" t="s">
        <v>1592</v>
      </c>
      <c r="AB309" s="65" t="s">
        <v>263</v>
      </c>
    </row>
    <row r="310" s="8" customFormat="1" ht="134" customHeight="1" spans="1:28">
      <c r="A310" s="65">
        <v>301</v>
      </c>
      <c r="B310" s="64" t="s">
        <v>1593</v>
      </c>
      <c r="C310" s="68" t="s">
        <v>1594</v>
      </c>
      <c r="D310" s="65" t="s">
        <v>947</v>
      </c>
      <c r="E310" s="65" t="s">
        <v>1428</v>
      </c>
      <c r="F310" s="68" t="s">
        <v>1465</v>
      </c>
      <c r="G310" s="75" t="s">
        <v>38</v>
      </c>
      <c r="H310" s="68" t="s">
        <v>1595</v>
      </c>
      <c r="I310" s="68" t="s">
        <v>1596</v>
      </c>
      <c r="J310" s="86">
        <f t="shared" si="28"/>
        <v>600</v>
      </c>
      <c r="K310" s="86">
        <f t="shared" si="29"/>
        <v>600</v>
      </c>
      <c r="L310" s="68"/>
      <c r="M310" s="68">
        <v>600</v>
      </c>
      <c r="N310" s="68"/>
      <c r="O310" s="68"/>
      <c r="P310" s="68"/>
      <c r="Q310" s="68"/>
      <c r="R310" s="68"/>
      <c r="S310" s="68"/>
      <c r="T310" s="68"/>
      <c r="U310" s="68" t="s">
        <v>560</v>
      </c>
      <c r="V310" s="107">
        <v>300</v>
      </c>
      <c r="W310" s="106" t="s">
        <v>44</v>
      </c>
      <c r="X310" s="107"/>
      <c r="Y310" s="107" t="s">
        <v>42</v>
      </c>
      <c r="Z310" s="107" t="s">
        <v>44</v>
      </c>
      <c r="AA310" s="68" t="s">
        <v>1071</v>
      </c>
      <c r="AB310" s="65" t="s">
        <v>279</v>
      </c>
    </row>
    <row r="311" s="8" customFormat="1" ht="147" customHeight="1" spans="1:28">
      <c r="A311" s="65">
        <v>302</v>
      </c>
      <c r="B311" s="64" t="s">
        <v>1597</v>
      </c>
      <c r="C311" s="68" t="s">
        <v>1598</v>
      </c>
      <c r="D311" s="65" t="s">
        <v>947</v>
      </c>
      <c r="E311" s="65" t="s">
        <v>1428</v>
      </c>
      <c r="F311" s="68" t="s">
        <v>1465</v>
      </c>
      <c r="G311" s="75" t="s">
        <v>38</v>
      </c>
      <c r="H311" s="68" t="s">
        <v>1599</v>
      </c>
      <c r="I311" s="68" t="s">
        <v>1600</v>
      </c>
      <c r="J311" s="86">
        <f t="shared" si="28"/>
        <v>480</v>
      </c>
      <c r="K311" s="86">
        <f t="shared" si="29"/>
        <v>480</v>
      </c>
      <c r="L311" s="68"/>
      <c r="M311" s="68">
        <v>480</v>
      </c>
      <c r="N311" s="68"/>
      <c r="O311" s="68"/>
      <c r="P311" s="68"/>
      <c r="Q311" s="68"/>
      <c r="R311" s="68"/>
      <c r="S311" s="68"/>
      <c r="T311" s="68"/>
      <c r="U311" s="68" t="s">
        <v>560</v>
      </c>
      <c r="V311" s="107">
        <v>240</v>
      </c>
      <c r="W311" s="106" t="s">
        <v>44</v>
      </c>
      <c r="X311" s="107"/>
      <c r="Y311" s="107" t="s">
        <v>42</v>
      </c>
      <c r="Z311" s="107" t="s">
        <v>44</v>
      </c>
      <c r="AA311" s="97" t="s">
        <v>1601</v>
      </c>
      <c r="AB311" s="65" t="s">
        <v>279</v>
      </c>
    </row>
    <row r="312" s="8" customFormat="1" ht="110" customHeight="1" spans="1:28">
      <c r="A312" s="65">
        <v>303</v>
      </c>
      <c r="B312" s="64" t="s">
        <v>1602</v>
      </c>
      <c r="C312" s="68" t="s">
        <v>1603</v>
      </c>
      <c r="D312" s="65" t="s">
        <v>947</v>
      </c>
      <c r="E312" s="65" t="s">
        <v>1428</v>
      </c>
      <c r="F312" s="68" t="s">
        <v>1465</v>
      </c>
      <c r="G312" s="75" t="s">
        <v>38</v>
      </c>
      <c r="H312" s="68" t="s">
        <v>1604</v>
      </c>
      <c r="I312" s="68" t="s">
        <v>1605</v>
      </c>
      <c r="J312" s="86">
        <f t="shared" si="28"/>
        <v>400</v>
      </c>
      <c r="K312" s="86">
        <f t="shared" si="29"/>
        <v>400</v>
      </c>
      <c r="L312" s="68"/>
      <c r="M312" s="68">
        <v>400</v>
      </c>
      <c r="N312" s="68"/>
      <c r="O312" s="68"/>
      <c r="P312" s="68"/>
      <c r="Q312" s="68"/>
      <c r="R312" s="68"/>
      <c r="S312" s="68"/>
      <c r="T312" s="68"/>
      <c r="U312" s="68" t="s">
        <v>560</v>
      </c>
      <c r="V312" s="107">
        <v>200</v>
      </c>
      <c r="W312" s="106" t="s">
        <v>44</v>
      </c>
      <c r="X312" s="107"/>
      <c r="Y312" s="107" t="s">
        <v>42</v>
      </c>
      <c r="Z312" s="107" t="s">
        <v>44</v>
      </c>
      <c r="AA312" s="97" t="s">
        <v>1606</v>
      </c>
      <c r="AB312" s="65" t="s">
        <v>279</v>
      </c>
    </row>
    <row r="313" s="19" customFormat="1" ht="175" customHeight="1" spans="1:28">
      <c r="A313" s="65">
        <v>304</v>
      </c>
      <c r="B313" s="63" t="s">
        <v>1607</v>
      </c>
      <c r="C313" s="68" t="s">
        <v>1608</v>
      </c>
      <c r="D313" s="65" t="s">
        <v>947</v>
      </c>
      <c r="E313" s="65" t="s">
        <v>1428</v>
      </c>
      <c r="F313" s="68" t="s">
        <v>1465</v>
      </c>
      <c r="G313" s="68" t="s">
        <v>38</v>
      </c>
      <c r="H313" s="68" t="s">
        <v>1609</v>
      </c>
      <c r="I313" s="68" t="s">
        <v>1610</v>
      </c>
      <c r="J313" s="86">
        <f t="shared" si="28"/>
        <v>165.96</v>
      </c>
      <c r="K313" s="86">
        <f t="shared" si="29"/>
        <v>165.96</v>
      </c>
      <c r="L313" s="116"/>
      <c r="M313" s="68"/>
      <c r="N313" s="68"/>
      <c r="O313" s="68"/>
      <c r="P313" s="68">
        <v>165.96</v>
      </c>
      <c r="Q313" s="68"/>
      <c r="R313" s="68"/>
      <c r="S313" s="68"/>
      <c r="T313" s="68"/>
      <c r="U313" s="68" t="s">
        <v>560</v>
      </c>
      <c r="V313" s="68">
        <v>1342</v>
      </c>
      <c r="W313" s="106" t="s">
        <v>44</v>
      </c>
      <c r="X313" s="65" t="s">
        <v>216</v>
      </c>
      <c r="Y313" s="68" t="s">
        <v>42</v>
      </c>
      <c r="Z313" s="68" t="s">
        <v>44</v>
      </c>
      <c r="AA313" s="68" t="s">
        <v>1611</v>
      </c>
      <c r="AB313" s="65" t="s">
        <v>288</v>
      </c>
    </row>
    <row r="314" s="16" customFormat="1" ht="143" customHeight="1" spans="1:28">
      <c r="A314" s="65">
        <v>305</v>
      </c>
      <c r="B314" s="64" t="s">
        <v>1612</v>
      </c>
      <c r="C314" s="68" t="s">
        <v>1613</v>
      </c>
      <c r="D314" s="65" t="s">
        <v>947</v>
      </c>
      <c r="E314" s="65" t="s">
        <v>1428</v>
      </c>
      <c r="F314" s="68" t="s">
        <v>1465</v>
      </c>
      <c r="G314" s="68" t="s">
        <v>38</v>
      </c>
      <c r="H314" s="68" t="s">
        <v>1614</v>
      </c>
      <c r="I314" s="68" t="s">
        <v>1615</v>
      </c>
      <c r="J314" s="86">
        <f t="shared" si="28"/>
        <v>265</v>
      </c>
      <c r="K314" s="86">
        <f t="shared" si="29"/>
        <v>265</v>
      </c>
      <c r="L314" s="68"/>
      <c r="M314" s="68">
        <v>265</v>
      </c>
      <c r="N314" s="68"/>
      <c r="O314" s="68"/>
      <c r="P314" s="68"/>
      <c r="Q314" s="68"/>
      <c r="R314" s="68"/>
      <c r="S314" s="68"/>
      <c r="T314" s="68"/>
      <c r="U314" s="68" t="s">
        <v>560</v>
      </c>
      <c r="V314" s="68">
        <v>756</v>
      </c>
      <c r="W314" s="106" t="s">
        <v>44</v>
      </c>
      <c r="X314" s="68"/>
      <c r="Y314" s="68" t="s">
        <v>42</v>
      </c>
      <c r="Z314" s="68" t="s">
        <v>44</v>
      </c>
      <c r="AA314" s="97" t="s">
        <v>1616</v>
      </c>
      <c r="AB314" s="109" t="s">
        <v>294</v>
      </c>
    </row>
    <row r="315" s="16" customFormat="1" ht="143" customHeight="1" spans="1:28">
      <c r="A315" s="65">
        <v>306</v>
      </c>
      <c r="B315" s="64" t="s">
        <v>1617</v>
      </c>
      <c r="C315" s="68" t="s">
        <v>1618</v>
      </c>
      <c r="D315" s="65" t="s">
        <v>947</v>
      </c>
      <c r="E315" s="65" t="s">
        <v>1428</v>
      </c>
      <c r="F315" s="68" t="s">
        <v>1465</v>
      </c>
      <c r="G315" s="68" t="s">
        <v>38</v>
      </c>
      <c r="H315" s="68" t="s">
        <v>1619</v>
      </c>
      <c r="I315" s="68" t="s">
        <v>1620</v>
      </c>
      <c r="J315" s="86">
        <f t="shared" si="28"/>
        <v>506</v>
      </c>
      <c r="K315" s="86">
        <f t="shared" si="29"/>
        <v>506</v>
      </c>
      <c r="L315" s="68"/>
      <c r="M315" s="68">
        <v>506</v>
      </c>
      <c r="N315" s="68"/>
      <c r="O315" s="68"/>
      <c r="P315" s="68"/>
      <c r="Q315" s="68"/>
      <c r="R315" s="68"/>
      <c r="S315" s="68"/>
      <c r="T315" s="68"/>
      <c r="U315" s="68" t="s">
        <v>560</v>
      </c>
      <c r="V315" s="68">
        <v>832</v>
      </c>
      <c r="W315" s="106" t="s">
        <v>44</v>
      </c>
      <c r="X315" s="68"/>
      <c r="Y315" s="68" t="s">
        <v>42</v>
      </c>
      <c r="Z315" s="68" t="s">
        <v>44</v>
      </c>
      <c r="AA315" s="97" t="s">
        <v>1621</v>
      </c>
      <c r="AB315" s="109" t="s">
        <v>294</v>
      </c>
    </row>
    <row r="316" s="16" customFormat="1" ht="143" customHeight="1" spans="1:28">
      <c r="A316" s="65">
        <v>307</v>
      </c>
      <c r="B316" s="64" t="s">
        <v>1622</v>
      </c>
      <c r="C316" s="68" t="s">
        <v>1623</v>
      </c>
      <c r="D316" s="65" t="s">
        <v>947</v>
      </c>
      <c r="E316" s="65" t="s">
        <v>1428</v>
      </c>
      <c r="F316" s="68" t="s">
        <v>1465</v>
      </c>
      <c r="G316" s="68" t="s">
        <v>38</v>
      </c>
      <c r="H316" s="68" t="s">
        <v>1624</v>
      </c>
      <c r="I316" s="68" t="s">
        <v>1625</v>
      </c>
      <c r="J316" s="86">
        <f t="shared" si="28"/>
        <v>481</v>
      </c>
      <c r="K316" s="86">
        <f t="shared" si="29"/>
        <v>481</v>
      </c>
      <c r="L316" s="68"/>
      <c r="M316" s="68">
        <v>481</v>
      </c>
      <c r="N316" s="68"/>
      <c r="O316" s="68"/>
      <c r="P316" s="68"/>
      <c r="Q316" s="68"/>
      <c r="R316" s="68"/>
      <c r="S316" s="68"/>
      <c r="T316" s="68"/>
      <c r="U316" s="68" t="s">
        <v>560</v>
      </c>
      <c r="V316" s="68">
        <v>850</v>
      </c>
      <c r="W316" s="106" t="s">
        <v>44</v>
      </c>
      <c r="X316" s="68"/>
      <c r="Y316" s="68" t="s">
        <v>42</v>
      </c>
      <c r="Z316" s="68" t="s">
        <v>44</v>
      </c>
      <c r="AA316" s="97" t="s">
        <v>1626</v>
      </c>
      <c r="AB316" s="109" t="s">
        <v>294</v>
      </c>
    </row>
    <row r="317" s="16" customFormat="1" ht="143" customHeight="1" spans="1:28">
      <c r="A317" s="65">
        <v>308</v>
      </c>
      <c r="B317" s="64" t="s">
        <v>1627</v>
      </c>
      <c r="C317" s="68" t="s">
        <v>1628</v>
      </c>
      <c r="D317" s="65" t="s">
        <v>947</v>
      </c>
      <c r="E317" s="65" t="s">
        <v>1428</v>
      </c>
      <c r="F317" s="68" t="s">
        <v>1465</v>
      </c>
      <c r="G317" s="68" t="s">
        <v>38</v>
      </c>
      <c r="H317" s="68" t="s">
        <v>1629</v>
      </c>
      <c r="I317" s="68" t="s">
        <v>1630</v>
      </c>
      <c r="J317" s="86">
        <f t="shared" si="28"/>
        <v>310</v>
      </c>
      <c r="K317" s="86">
        <f t="shared" si="29"/>
        <v>310</v>
      </c>
      <c r="L317" s="68"/>
      <c r="M317" s="68">
        <v>310</v>
      </c>
      <c r="N317" s="68"/>
      <c r="O317" s="68"/>
      <c r="P317" s="68"/>
      <c r="Q317" s="68"/>
      <c r="R317" s="68"/>
      <c r="S317" s="68"/>
      <c r="T317" s="68"/>
      <c r="U317" s="68" t="s">
        <v>560</v>
      </c>
      <c r="V317" s="68">
        <v>798</v>
      </c>
      <c r="W317" s="106" t="s">
        <v>44</v>
      </c>
      <c r="X317" s="68"/>
      <c r="Y317" s="68" t="s">
        <v>42</v>
      </c>
      <c r="Z317" s="68" t="s">
        <v>44</v>
      </c>
      <c r="AA317" s="97" t="s">
        <v>1631</v>
      </c>
      <c r="AB317" s="109" t="s">
        <v>294</v>
      </c>
    </row>
    <row r="318" s="41" customFormat="1" ht="110" customHeight="1" spans="1:28">
      <c r="A318" s="65">
        <v>309</v>
      </c>
      <c r="B318" s="64" t="s">
        <v>1632</v>
      </c>
      <c r="C318" s="68" t="s">
        <v>1633</v>
      </c>
      <c r="D318" s="65" t="s">
        <v>947</v>
      </c>
      <c r="E318" s="65" t="s">
        <v>1428</v>
      </c>
      <c r="F318" s="68" t="s">
        <v>1465</v>
      </c>
      <c r="G318" s="68" t="s">
        <v>38</v>
      </c>
      <c r="H318" s="68" t="s">
        <v>1634</v>
      </c>
      <c r="I318" s="68" t="s">
        <v>1635</v>
      </c>
      <c r="J318" s="86">
        <f t="shared" si="28"/>
        <v>150</v>
      </c>
      <c r="K318" s="86">
        <f t="shared" si="29"/>
        <v>150</v>
      </c>
      <c r="L318" s="68"/>
      <c r="M318" s="96">
        <v>150</v>
      </c>
      <c r="N318" s="96"/>
      <c r="O318" s="68"/>
      <c r="P318" s="68"/>
      <c r="Q318" s="68"/>
      <c r="R318" s="68"/>
      <c r="S318" s="68"/>
      <c r="T318" s="68"/>
      <c r="U318" s="68" t="s">
        <v>560</v>
      </c>
      <c r="V318" s="68">
        <v>230</v>
      </c>
      <c r="W318" s="106" t="s">
        <v>44</v>
      </c>
      <c r="X318" s="68"/>
      <c r="Y318" s="68" t="s">
        <v>42</v>
      </c>
      <c r="Z318" s="68" t="s">
        <v>44</v>
      </c>
      <c r="AA318" s="116" t="s">
        <v>1636</v>
      </c>
      <c r="AB318" s="65" t="s">
        <v>300</v>
      </c>
    </row>
    <row r="319" s="8" customFormat="1" ht="110" customHeight="1" spans="1:28">
      <c r="A319" s="65">
        <v>310</v>
      </c>
      <c r="B319" s="64" t="s">
        <v>1637</v>
      </c>
      <c r="C319" s="75" t="s">
        <v>1638</v>
      </c>
      <c r="D319" s="65" t="s">
        <v>947</v>
      </c>
      <c r="E319" s="65" t="s">
        <v>1428</v>
      </c>
      <c r="F319" s="68" t="s">
        <v>1465</v>
      </c>
      <c r="G319" s="75" t="s">
        <v>38</v>
      </c>
      <c r="H319" s="75" t="s">
        <v>1639</v>
      </c>
      <c r="I319" s="95" t="s">
        <v>1640</v>
      </c>
      <c r="J319" s="86">
        <f t="shared" si="28"/>
        <v>186</v>
      </c>
      <c r="K319" s="86">
        <f t="shared" si="29"/>
        <v>186</v>
      </c>
      <c r="L319" s="68"/>
      <c r="M319" s="96">
        <v>186</v>
      </c>
      <c r="N319" s="96"/>
      <c r="O319" s="96"/>
      <c r="P319" s="96"/>
      <c r="Q319" s="96"/>
      <c r="R319" s="96"/>
      <c r="S319" s="96"/>
      <c r="T319" s="96"/>
      <c r="U319" s="68" t="s">
        <v>560</v>
      </c>
      <c r="V319" s="107">
        <v>2841</v>
      </c>
      <c r="W319" s="106" t="s">
        <v>44</v>
      </c>
      <c r="X319" s="107"/>
      <c r="Y319" s="105" t="s">
        <v>42</v>
      </c>
      <c r="Z319" s="105" t="s">
        <v>42</v>
      </c>
      <c r="AA319" s="97" t="s">
        <v>1446</v>
      </c>
      <c r="AB319" s="65" t="s">
        <v>179</v>
      </c>
    </row>
    <row r="320" s="8" customFormat="1" ht="110" customHeight="1" spans="1:28">
      <c r="A320" s="65">
        <v>311</v>
      </c>
      <c r="B320" s="64" t="s">
        <v>1641</v>
      </c>
      <c r="C320" s="68" t="s">
        <v>1642</v>
      </c>
      <c r="D320" s="65" t="s">
        <v>947</v>
      </c>
      <c r="E320" s="65" t="s">
        <v>1428</v>
      </c>
      <c r="F320" s="68" t="s">
        <v>1465</v>
      </c>
      <c r="G320" s="68" t="s">
        <v>38</v>
      </c>
      <c r="H320" s="68" t="s">
        <v>1643</v>
      </c>
      <c r="I320" s="68" t="s">
        <v>1644</v>
      </c>
      <c r="J320" s="86">
        <f t="shared" si="28"/>
        <v>267</v>
      </c>
      <c r="K320" s="86">
        <f t="shared" si="29"/>
        <v>267</v>
      </c>
      <c r="L320" s="68"/>
      <c r="M320" s="68">
        <v>267</v>
      </c>
      <c r="N320" s="68"/>
      <c r="O320" s="68"/>
      <c r="P320" s="68"/>
      <c r="Q320" s="68"/>
      <c r="R320" s="68"/>
      <c r="S320" s="68"/>
      <c r="T320" s="68"/>
      <c r="U320" s="68" t="s">
        <v>560</v>
      </c>
      <c r="V320" s="68">
        <v>648</v>
      </c>
      <c r="W320" s="106" t="s">
        <v>44</v>
      </c>
      <c r="X320" s="68"/>
      <c r="Y320" s="65" t="s">
        <v>42</v>
      </c>
      <c r="Z320" s="65" t="s">
        <v>44</v>
      </c>
      <c r="AA320" s="68" t="s">
        <v>1645</v>
      </c>
      <c r="AB320" s="65" t="s">
        <v>489</v>
      </c>
    </row>
    <row r="321" s="8" customFormat="1" ht="110" customHeight="1" spans="1:28">
      <c r="A321" s="65">
        <v>312</v>
      </c>
      <c r="B321" s="64" t="s">
        <v>1646</v>
      </c>
      <c r="C321" s="68" t="s">
        <v>1647</v>
      </c>
      <c r="D321" s="65" t="s">
        <v>947</v>
      </c>
      <c r="E321" s="65" t="s">
        <v>1428</v>
      </c>
      <c r="F321" s="68" t="s">
        <v>1465</v>
      </c>
      <c r="G321" s="68" t="s">
        <v>38</v>
      </c>
      <c r="H321" s="68" t="s">
        <v>1648</v>
      </c>
      <c r="I321" s="68" t="s">
        <v>1649</v>
      </c>
      <c r="J321" s="86">
        <f t="shared" si="28"/>
        <v>240.9</v>
      </c>
      <c r="K321" s="86">
        <f t="shared" si="29"/>
        <v>240.9</v>
      </c>
      <c r="L321" s="68"/>
      <c r="M321" s="68">
        <v>240.9</v>
      </c>
      <c r="N321" s="68"/>
      <c r="O321" s="68"/>
      <c r="P321" s="68"/>
      <c r="Q321" s="68"/>
      <c r="R321" s="68"/>
      <c r="S321" s="68"/>
      <c r="T321" s="68"/>
      <c r="U321" s="68" t="s">
        <v>560</v>
      </c>
      <c r="V321" s="68">
        <v>434</v>
      </c>
      <c r="W321" s="106" t="s">
        <v>44</v>
      </c>
      <c r="X321" s="68"/>
      <c r="Y321" s="65" t="s">
        <v>42</v>
      </c>
      <c r="Z321" s="65" t="s">
        <v>44</v>
      </c>
      <c r="AA321" s="68" t="s">
        <v>1650</v>
      </c>
      <c r="AB321" s="65" t="s">
        <v>489</v>
      </c>
    </row>
    <row r="322" s="8" customFormat="1" ht="130" customHeight="1" spans="1:28">
      <c r="A322" s="65">
        <v>313</v>
      </c>
      <c r="B322" s="64" t="s">
        <v>1651</v>
      </c>
      <c r="C322" s="68" t="s">
        <v>1652</v>
      </c>
      <c r="D322" s="65" t="s">
        <v>947</v>
      </c>
      <c r="E322" s="65" t="s">
        <v>1428</v>
      </c>
      <c r="F322" s="68" t="s">
        <v>1465</v>
      </c>
      <c r="G322" s="68" t="s">
        <v>38</v>
      </c>
      <c r="H322" s="68" t="s">
        <v>1653</v>
      </c>
      <c r="I322" s="68" t="s">
        <v>1654</v>
      </c>
      <c r="J322" s="86">
        <f t="shared" si="28"/>
        <v>373.5</v>
      </c>
      <c r="K322" s="86">
        <f t="shared" si="29"/>
        <v>373.5</v>
      </c>
      <c r="L322" s="68"/>
      <c r="M322" s="68">
        <v>373.5</v>
      </c>
      <c r="N322" s="68"/>
      <c r="O322" s="68"/>
      <c r="P322" s="68"/>
      <c r="Q322" s="68"/>
      <c r="R322" s="68"/>
      <c r="S322" s="68"/>
      <c r="T322" s="68"/>
      <c r="U322" s="68" t="s">
        <v>560</v>
      </c>
      <c r="V322" s="68">
        <v>375</v>
      </c>
      <c r="W322" s="106" t="s">
        <v>44</v>
      </c>
      <c r="X322" s="68"/>
      <c r="Y322" s="65" t="s">
        <v>42</v>
      </c>
      <c r="Z322" s="65" t="s">
        <v>44</v>
      </c>
      <c r="AA322" s="68" t="s">
        <v>1655</v>
      </c>
      <c r="AB322" s="65" t="s">
        <v>489</v>
      </c>
    </row>
    <row r="323" s="28" customFormat="1" ht="122" customHeight="1" spans="1:28">
      <c r="A323" s="65">
        <v>314</v>
      </c>
      <c r="B323" s="64" t="s">
        <v>1656</v>
      </c>
      <c r="C323" s="65" t="s">
        <v>1657</v>
      </c>
      <c r="D323" s="65" t="s">
        <v>947</v>
      </c>
      <c r="E323" s="65" t="s">
        <v>1428</v>
      </c>
      <c r="F323" s="68" t="s">
        <v>1465</v>
      </c>
      <c r="G323" s="65" t="s">
        <v>38</v>
      </c>
      <c r="H323" s="122" t="s">
        <v>1658</v>
      </c>
      <c r="I323" s="121" t="s">
        <v>1659</v>
      </c>
      <c r="J323" s="86">
        <f t="shared" si="28"/>
        <v>341.6</v>
      </c>
      <c r="K323" s="86">
        <f t="shared" si="29"/>
        <v>341.6</v>
      </c>
      <c r="L323" s="120"/>
      <c r="M323" s="65">
        <v>341.6</v>
      </c>
      <c r="N323" s="65"/>
      <c r="O323" s="121"/>
      <c r="P323" s="121"/>
      <c r="Q323" s="121"/>
      <c r="R323" s="121"/>
      <c r="S323" s="121"/>
      <c r="T323" s="121"/>
      <c r="U323" s="68" t="s">
        <v>560</v>
      </c>
      <c r="V323" s="122">
        <v>1024</v>
      </c>
      <c r="W323" s="106" t="s">
        <v>44</v>
      </c>
      <c r="X323" s="122"/>
      <c r="Y323" s="65" t="s">
        <v>42</v>
      </c>
      <c r="Z323" s="65" t="s">
        <v>44</v>
      </c>
      <c r="AA323" s="121" t="s">
        <v>1660</v>
      </c>
      <c r="AB323" s="122" t="s">
        <v>185</v>
      </c>
    </row>
    <row r="324" s="16" customFormat="1" ht="100" customHeight="1" spans="1:28">
      <c r="A324" s="65">
        <v>315</v>
      </c>
      <c r="B324" s="64" t="s">
        <v>1661</v>
      </c>
      <c r="C324" s="65" t="s">
        <v>1662</v>
      </c>
      <c r="D324" s="65" t="s">
        <v>947</v>
      </c>
      <c r="E324" s="65" t="s">
        <v>1428</v>
      </c>
      <c r="F324" s="68" t="s">
        <v>1465</v>
      </c>
      <c r="G324" s="65" t="s">
        <v>38</v>
      </c>
      <c r="H324" s="65" t="s">
        <v>1663</v>
      </c>
      <c r="I324" s="67" t="s">
        <v>1664</v>
      </c>
      <c r="J324" s="86">
        <f t="shared" si="28"/>
        <v>482.79</v>
      </c>
      <c r="K324" s="86">
        <f t="shared" si="29"/>
        <v>482.79</v>
      </c>
      <c r="L324" s="68"/>
      <c r="M324" s="65">
        <v>482.79</v>
      </c>
      <c r="N324" s="65"/>
      <c r="O324" s="65"/>
      <c r="P324" s="65"/>
      <c r="Q324" s="65"/>
      <c r="R324" s="65"/>
      <c r="S324" s="65"/>
      <c r="T324" s="65"/>
      <c r="U324" s="68" t="s">
        <v>560</v>
      </c>
      <c r="V324" s="65">
        <v>1084</v>
      </c>
      <c r="W324" s="106" t="s">
        <v>44</v>
      </c>
      <c r="X324" s="65"/>
      <c r="Y324" s="65" t="s">
        <v>42</v>
      </c>
      <c r="Z324" s="65" t="s">
        <v>42</v>
      </c>
      <c r="AA324" s="67" t="s">
        <v>1665</v>
      </c>
      <c r="AB324" s="65" t="s">
        <v>306</v>
      </c>
    </row>
    <row r="325" s="40" customFormat="1" ht="94.5" spans="1:28">
      <c r="A325" s="65">
        <v>316</v>
      </c>
      <c r="B325" s="63" t="s">
        <v>1666</v>
      </c>
      <c r="C325" s="65" t="s">
        <v>1667</v>
      </c>
      <c r="D325" s="65" t="s">
        <v>947</v>
      </c>
      <c r="E325" s="65" t="s">
        <v>947</v>
      </c>
      <c r="F325" s="65" t="s">
        <v>1465</v>
      </c>
      <c r="G325" s="65" t="s">
        <v>38</v>
      </c>
      <c r="H325" s="65" t="s">
        <v>1668</v>
      </c>
      <c r="I325" s="67" t="s">
        <v>1669</v>
      </c>
      <c r="J325" s="86">
        <f t="shared" si="28"/>
        <v>384</v>
      </c>
      <c r="K325" s="86">
        <f t="shared" si="29"/>
        <v>384</v>
      </c>
      <c r="L325" s="65">
        <v>384</v>
      </c>
      <c r="M325" s="86">
        <v>0</v>
      </c>
      <c r="N325" s="86"/>
      <c r="O325" s="65"/>
      <c r="P325" s="65">
        <v>0</v>
      </c>
      <c r="Q325" s="65"/>
      <c r="R325" s="65"/>
      <c r="S325" s="65">
        <v>0</v>
      </c>
      <c r="T325" s="65">
        <v>0</v>
      </c>
      <c r="U325" s="68" t="s">
        <v>560</v>
      </c>
      <c r="V325" s="65">
        <v>3218</v>
      </c>
      <c r="W325" s="106" t="s">
        <v>44</v>
      </c>
      <c r="X325" s="65"/>
      <c r="Y325" s="65" t="s">
        <v>42</v>
      </c>
      <c r="Z325" s="65" t="s">
        <v>44</v>
      </c>
      <c r="AA325" s="115" t="s">
        <v>1670</v>
      </c>
      <c r="AB325" s="65" t="s">
        <v>669</v>
      </c>
    </row>
    <row r="326" s="40" customFormat="1" ht="94.5" spans="1:28">
      <c r="A326" s="65">
        <v>317</v>
      </c>
      <c r="B326" s="63" t="s">
        <v>1671</v>
      </c>
      <c r="C326" s="65" t="s">
        <v>1672</v>
      </c>
      <c r="D326" s="65" t="s">
        <v>947</v>
      </c>
      <c r="E326" s="65" t="s">
        <v>947</v>
      </c>
      <c r="F326" s="65" t="s">
        <v>1465</v>
      </c>
      <c r="G326" s="65" t="s">
        <v>38</v>
      </c>
      <c r="H326" s="65" t="s">
        <v>1673</v>
      </c>
      <c r="I326" s="67" t="s">
        <v>1674</v>
      </c>
      <c r="J326" s="86">
        <f t="shared" si="28"/>
        <v>375</v>
      </c>
      <c r="K326" s="86">
        <f t="shared" si="29"/>
        <v>375</v>
      </c>
      <c r="L326" s="65">
        <v>375</v>
      </c>
      <c r="M326" s="86">
        <v>0</v>
      </c>
      <c r="N326" s="86"/>
      <c r="O326" s="65">
        <v>0</v>
      </c>
      <c r="P326" s="65">
        <v>0</v>
      </c>
      <c r="Q326" s="65"/>
      <c r="R326" s="65"/>
      <c r="S326" s="65">
        <v>0</v>
      </c>
      <c r="T326" s="65">
        <v>0</v>
      </c>
      <c r="U326" s="68" t="s">
        <v>560</v>
      </c>
      <c r="V326" s="65">
        <v>1868</v>
      </c>
      <c r="W326" s="106" t="s">
        <v>44</v>
      </c>
      <c r="X326" s="65"/>
      <c r="Y326" s="65" t="s">
        <v>42</v>
      </c>
      <c r="Z326" s="65" t="s">
        <v>44</v>
      </c>
      <c r="AA326" s="115" t="s">
        <v>1675</v>
      </c>
      <c r="AB326" s="65" t="s">
        <v>669</v>
      </c>
    </row>
    <row r="327" s="40" customFormat="1" ht="94.5" spans="1:28">
      <c r="A327" s="65">
        <v>318</v>
      </c>
      <c r="B327" s="63" t="s">
        <v>1676</v>
      </c>
      <c r="C327" s="65" t="s">
        <v>1677</v>
      </c>
      <c r="D327" s="65" t="s">
        <v>947</v>
      </c>
      <c r="E327" s="65" t="s">
        <v>947</v>
      </c>
      <c r="F327" s="65" t="s">
        <v>1465</v>
      </c>
      <c r="G327" s="65" t="s">
        <v>38</v>
      </c>
      <c r="H327" s="65" t="s">
        <v>1678</v>
      </c>
      <c r="I327" s="67" t="s">
        <v>1679</v>
      </c>
      <c r="J327" s="86">
        <f t="shared" si="28"/>
        <v>342</v>
      </c>
      <c r="K327" s="86">
        <f t="shared" si="29"/>
        <v>342</v>
      </c>
      <c r="L327" s="65">
        <v>342</v>
      </c>
      <c r="M327" s="86">
        <v>0</v>
      </c>
      <c r="N327" s="86"/>
      <c r="O327" s="65">
        <v>0</v>
      </c>
      <c r="P327" s="65">
        <v>0</v>
      </c>
      <c r="Q327" s="65"/>
      <c r="R327" s="65"/>
      <c r="S327" s="65">
        <v>0</v>
      </c>
      <c r="T327" s="65">
        <v>0</v>
      </c>
      <c r="U327" s="68" t="s">
        <v>560</v>
      </c>
      <c r="V327" s="65">
        <v>2093</v>
      </c>
      <c r="W327" s="106" t="s">
        <v>44</v>
      </c>
      <c r="X327" s="65"/>
      <c r="Y327" s="65" t="s">
        <v>42</v>
      </c>
      <c r="Z327" s="65" t="s">
        <v>44</v>
      </c>
      <c r="AA327" s="115" t="s">
        <v>1680</v>
      </c>
      <c r="AB327" s="65" t="s">
        <v>669</v>
      </c>
    </row>
    <row r="328" s="40" customFormat="1" ht="94.5" spans="1:28">
      <c r="A328" s="65">
        <v>319</v>
      </c>
      <c r="B328" s="63" t="s">
        <v>1681</v>
      </c>
      <c r="C328" s="65" t="s">
        <v>1682</v>
      </c>
      <c r="D328" s="65" t="s">
        <v>947</v>
      </c>
      <c r="E328" s="65" t="s">
        <v>947</v>
      </c>
      <c r="F328" s="65" t="s">
        <v>1465</v>
      </c>
      <c r="G328" s="65" t="s">
        <v>38</v>
      </c>
      <c r="H328" s="65" t="s">
        <v>1683</v>
      </c>
      <c r="I328" s="67" t="s">
        <v>1684</v>
      </c>
      <c r="J328" s="86">
        <f t="shared" si="28"/>
        <v>336</v>
      </c>
      <c r="K328" s="86">
        <f t="shared" si="29"/>
        <v>336</v>
      </c>
      <c r="L328" s="65">
        <v>336</v>
      </c>
      <c r="M328" s="86">
        <v>0</v>
      </c>
      <c r="N328" s="86"/>
      <c r="O328" s="65">
        <v>0</v>
      </c>
      <c r="P328" s="65">
        <v>0</v>
      </c>
      <c r="Q328" s="65"/>
      <c r="R328" s="65"/>
      <c r="S328" s="65">
        <v>0</v>
      </c>
      <c r="T328" s="65">
        <v>0</v>
      </c>
      <c r="U328" s="68" t="s">
        <v>560</v>
      </c>
      <c r="V328" s="65">
        <v>1607</v>
      </c>
      <c r="W328" s="106" t="s">
        <v>44</v>
      </c>
      <c r="X328" s="65"/>
      <c r="Y328" s="65" t="s">
        <v>42</v>
      </c>
      <c r="Z328" s="65" t="s">
        <v>44</v>
      </c>
      <c r="AA328" s="115" t="s">
        <v>1685</v>
      </c>
      <c r="AB328" s="65" t="s">
        <v>669</v>
      </c>
    </row>
    <row r="329" s="20" customFormat="1" ht="170" customHeight="1" spans="1:28">
      <c r="A329" s="65">
        <v>320</v>
      </c>
      <c r="B329" s="64" t="s">
        <v>1686</v>
      </c>
      <c r="C329" s="65" t="s">
        <v>1687</v>
      </c>
      <c r="D329" s="65" t="s">
        <v>947</v>
      </c>
      <c r="E329" s="65" t="s">
        <v>1428</v>
      </c>
      <c r="F329" s="68" t="s">
        <v>1465</v>
      </c>
      <c r="G329" s="65" t="s">
        <v>38</v>
      </c>
      <c r="H329" s="65" t="s">
        <v>1688</v>
      </c>
      <c r="I329" s="67" t="s">
        <v>1689</v>
      </c>
      <c r="J329" s="86">
        <f t="shared" si="28"/>
        <v>470.91</v>
      </c>
      <c r="K329" s="86">
        <f t="shared" si="29"/>
        <v>470.91</v>
      </c>
      <c r="L329" s="68"/>
      <c r="M329" s="65">
        <v>470.91</v>
      </c>
      <c r="N329" s="65"/>
      <c r="O329" s="99"/>
      <c r="P329" s="99"/>
      <c r="Q329" s="99"/>
      <c r="R329" s="99"/>
      <c r="S329" s="99"/>
      <c r="T329" s="99"/>
      <c r="U329" s="68" t="s">
        <v>560</v>
      </c>
      <c r="V329" s="65">
        <v>1572</v>
      </c>
      <c r="W329" s="106" t="s">
        <v>44</v>
      </c>
      <c r="X329" s="65"/>
      <c r="Y329" s="65" t="s">
        <v>42</v>
      </c>
      <c r="Z329" s="65" t="s">
        <v>44</v>
      </c>
      <c r="AA329" s="65" t="s">
        <v>1690</v>
      </c>
      <c r="AB329" s="65" t="s">
        <v>312</v>
      </c>
    </row>
    <row r="330" s="21" customFormat="1" ht="203" customHeight="1" spans="1:28">
      <c r="A330" s="65">
        <v>321</v>
      </c>
      <c r="B330" s="64" t="s">
        <v>1691</v>
      </c>
      <c r="C330" s="68" t="s">
        <v>1692</v>
      </c>
      <c r="D330" s="65" t="s">
        <v>947</v>
      </c>
      <c r="E330" s="65" t="s">
        <v>1428</v>
      </c>
      <c r="F330" s="68" t="s">
        <v>1465</v>
      </c>
      <c r="G330" s="65" t="s">
        <v>38</v>
      </c>
      <c r="H330" s="67" t="s">
        <v>1693</v>
      </c>
      <c r="I330" s="67" t="s">
        <v>1694</v>
      </c>
      <c r="J330" s="86">
        <f t="shared" si="28"/>
        <v>980</v>
      </c>
      <c r="K330" s="86">
        <f t="shared" si="29"/>
        <v>980</v>
      </c>
      <c r="L330" s="68"/>
      <c r="M330" s="67">
        <v>980</v>
      </c>
      <c r="N330" s="67"/>
      <c r="O330" s="67"/>
      <c r="P330" s="67"/>
      <c r="Q330" s="67"/>
      <c r="R330" s="67"/>
      <c r="S330" s="67"/>
      <c r="T330" s="67"/>
      <c r="U330" s="68" t="s">
        <v>560</v>
      </c>
      <c r="V330" s="67">
        <v>15000</v>
      </c>
      <c r="W330" s="106" t="s">
        <v>44</v>
      </c>
      <c r="X330" s="67"/>
      <c r="Y330" s="65" t="s">
        <v>42</v>
      </c>
      <c r="Z330" s="65" t="s">
        <v>44</v>
      </c>
      <c r="AA330" s="118" t="s">
        <v>1695</v>
      </c>
      <c r="AB330" s="109" t="s">
        <v>318</v>
      </c>
    </row>
    <row r="331" s="22" customFormat="1" ht="159" customHeight="1" spans="1:28">
      <c r="A331" s="65">
        <v>322</v>
      </c>
      <c r="B331" s="64" t="s">
        <v>1696</v>
      </c>
      <c r="C331" s="68" t="s">
        <v>1697</v>
      </c>
      <c r="D331" s="65" t="s">
        <v>947</v>
      </c>
      <c r="E331" s="65" t="s">
        <v>1428</v>
      </c>
      <c r="F331" s="68" t="s">
        <v>1465</v>
      </c>
      <c r="G331" s="65" t="s">
        <v>38</v>
      </c>
      <c r="H331" s="76" t="s">
        <v>1698</v>
      </c>
      <c r="I331" s="67" t="s">
        <v>1699</v>
      </c>
      <c r="J331" s="86">
        <f t="shared" si="28"/>
        <v>544.32</v>
      </c>
      <c r="K331" s="86">
        <f t="shared" si="29"/>
        <v>544.32</v>
      </c>
      <c r="L331" s="100"/>
      <c r="M331" s="76">
        <v>544.32</v>
      </c>
      <c r="N331" s="76"/>
      <c r="O331" s="100"/>
      <c r="P331" s="100"/>
      <c r="Q331" s="100"/>
      <c r="R331" s="100"/>
      <c r="S331" s="100"/>
      <c r="T331" s="100"/>
      <c r="U331" s="68" t="s">
        <v>560</v>
      </c>
      <c r="V331" s="100">
        <v>3400</v>
      </c>
      <c r="W331" s="106" t="s">
        <v>44</v>
      </c>
      <c r="X331" s="100"/>
      <c r="Y331" s="65" t="s">
        <v>42</v>
      </c>
      <c r="Z331" s="65" t="s">
        <v>44</v>
      </c>
      <c r="AA331" s="62" t="s">
        <v>1156</v>
      </c>
      <c r="AB331" s="65" t="s">
        <v>334</v>
      </c>
    </row>
    <row r="332" s="30" customFormat="1" ht="127" customHeight="1" spans="1:28">
      <c r="A332" s="65">
        <v>323</v>
      </c>
      <c r="B332" s="64" t="s">
        <v>1700</v>
      </c>
      <c r="C332" s="65" t="s">
        <v>1701</v>
      </c>
      <c r="D332" s="65" t="s">
        <v>947</v>
      </c>
      <c r="E332" s="65" t="s">
        <v>1428</v>
      </c>
      <c r="F332" s="68" t="s">
        <v>1465</v>
      </c>
      <c r="G332" s="65" t="s">
        <v>38</v>
      </c>
      <c r="H332" s="67" t="s">
        <v>1702</v>
      </c>
      <c r="I332" s="67" t="s">
        <v>1703</v>
      </c>
      <c r="J332" s="86">
        <f t="shared" si="28"/>
        <v>821.5</v>
      </c>
      <c r="K332" s="86">
        <f t="shared" si="29"/>
        <v>821.5</v>
      </c>
      <c r="L332" s="120"/>
      <c r="M332" s="86">
        <v>821.5</v>
      </c>
      <c r="N332" s="86"/>
      <c r="O332" s="65"/>
      <c r="P332" s="65"/>
      <c r="Q332" s="65"/>
      <c r="R332" s="65"/>
      <c r="S332" s="86"/>
      <c r="T332" s="86"/>
      <c r="U332" s="68" t="s">
        <v>560</v>
      </c>
      <c r="V332" s="105">
        <v>3560</v>
      </c>
      <c r="W332" s="106" t="s">
        <v>44</v>
      </c>
      <c r="X332" s="105"/>
      <c r="Y332" s="105" t="s">
        <v>42</v>
      </c>
      <c r="Z332" s="105" t="s">
        <v>44</v>
      </c>
      <c r="AA332" s="65" t="s">
        <v>1446</v>
      </c>
      <c r="AB332" s="65" t="s">
        <v>505</v>
      </c>
    </row>
    <row r="333" s="30" customFormat="1" ht="131" customHeight="1" spans="1:28">
      <c r="A333" s="65">
        <v>324</v>
      </c>
      <c r="B333" s="64" t="s">
        <v>1704</v>
      </c>
      <c r="C333" s="65" t="s">
        <v>1705</v>
      </c>
      <c r="D333" s="65" t="s">
        <v>947</v>
      </c>
      <c r="E333" s="65" t="s">
        <v>1428</v>
      </c>
      <c r="F333" s="68" t="s">
        <v>1465</v>
      </c>
      <c r="G333" s="65" t="s">
        <v>38</v>
      </c>
      <c r="H333" s="65" t="s">
        <v>1706</v>
      </c>
      <c r="I333" s="67" t="s">
        <v>1707</v>
      </c>
      <c r="J333" s="86">
        <f t="shared" si="28"/>
        <v>389.07</v>
      </c>
      <c r="K333" s="86">
        <f t="shared" si="29"/>
        <v>389.07</v>
      </c>
      <c r="L333" s="120"/>
      <c r="M333" s="86">
        <v>389.07</v>
      </c>
      <c r="N333" s="86"/>
      <c r="O333" s="65"/>
      <c r="P333" s="65"/>
      <c r="Q333" s="65"/>
      <c r="R333" s="65"/>
      <c r="S333" s="86"/>
      <c r="T333" s="86"/>
      <c r="U333" s="68" t="s">
        <v>560</v>
      </c>
      <c r="V333" s="105">
        <v>1530</v>
      </c>
      <c r="W333" s="106" t="s">
        <v>44</v>
      </c>
      <c r="X333" s="105"/>
      <c r="Y333" s="105" t="s">
        <v>42</v>
      </c>
      <c r="Z333" s="105" t="s">
        <v>44</v>
      </c>
      <c r="AA333" s="65" t="s">
        <v>1446</v>
      </c>
      <c r="AB333" s="65" t="s">
        <v>505</v>
      </c>
    </row>
    <row r="334" s="16" customFormat="1" ht="190" customHeight="1" spans="1:28">
      <c r="A334" s="65">
        <v>325</v>
      </c>
      <c r="B334" s="64" t="s">
        <v>1708</v>
      </c>
      <c r="C334" s="65" t="s">
        <v>1709</v>
      </c>
      <c r="D334" s="65" t="s">
        <v>947</v>
      </c>
      <c r="E334" s="65" t="s">
        <v>1428</v>
      </c>
      <c r="F334" s="68" t="s">
        <v>1465</v>
      </c>
      <c r="G334" s="65" t="s">
        <v>38</v>
      </c>
      <c r="H334" s="65" t="s">
        <v>1710</v>
      </c>
      <c r="I334" s="67" t="s">
        <v>1711</v>
      </c>
      <c r="J334" s="86">
        <f t="shared" si="28"/>
        <v>784.5</v>
      </c>
      <c r="K334" s="86">
        <f t="shared" si="29"/>
        <v>784.5</v>
      </c>
      <c r="L334" s="68"/>
      <c r="M334" s="65">
        <v>784.5</v>
      </c>
      <c r="N334" s="65"/>
      <c r="O334" s="67"/>
      <c r="P334" s="67"/>
      <c r="Q334" s="67"/>
      <c r="R334" s="67"/>
      <c r="S334" s="67"/>
      <c r="T334" s="67"/>
      <c r="U334" s="68" t="s">
        <v>560</v>
      </c>
      <c r="V334" s="65">
        <v>4000</v>
      </c>
      <c r="W334" s="106" t="s">
        <v>44</v>
      </c>
      <c r="X334" s="65"/>
      <c r="Y334" s="65" t="s">
        <v>42</v>
      </c>
      <c r="Z334" s="65" t="s">
        <v>44</v>
      </c>
      <c r="AA334" s="108" t="s">
        <v>1712</v>
      </c>
      <c r="AB334" s="109" t="s">
        <v>785</v>
      </c>
    </row>
    <row r="335" s="23" customFormat="1" ht="168" customHeight="1" spans="1:28">
      <c r="A335" s="65">
        <v>326</v>
      </c>
      <c r="B335" s="63" t="s">
        <v>1713</v>
      </c>
      <c r="C335" s="65" t="s">
        <v>1714</v>
      </c>
      <c r="D335" s="65" t="s">
        <v>947</v>
      </c>
      <c r="E335" s="65" t="s">
        <v>1428</v>
      </c>
      <c r="F335" s="68" t="s">
        <v>1465</v>
      </c>
      <c r="G335" s="68" t="s">
        <v>38</v>
      </c>
      <c r="H335" s="68" t="s">
        <v>1715</v>
      </c>
      <c r="I335" s="67" t="s">
        <v>1716</v>
      </c>
      <c r="J335" s="86">
        <f t="shared" si="28"/>
        <v>1839</v>
      </c>
      <c r="K335" s="86">
        <f t="shared" si="29"/>
        <v>1839</v>
      </c>
      <c r="L335" s="68"/>
      <c r="M335" s="65">
        <v>1839</v>
      </c>
      <c r="N335" s="65"/>
      <c r="O335" s="67"/>
      <c r="P335" s="67"/>
      <c r="Q335" s="67"/>
      <c r="R335" s="67"/>
      <c r="S335" s="67"/>
      <c r="T335" s="67"/>
      <c r="U335" s="68" t="s">
        <v>560</v>
      </c>
      <c r="V335" s="65">
        <v>1500</v>
      </c>
      <c r="W335" s="106" t="s">
        <v>44</v>
      </c>
      <c r="X335" s="65"/>
      <c r="Y335" s="65" t="s">
        <v>42</v>
      </c>
      <c r="Z335" s="65" t="s">
        <v>44</v>
      </c>
      <c r="AA335" s="108" t="s">
        <v>1717</v>
      </c>
      <c r="AB335" s="109" t="s">
        <v>340</v>
      </c>
    </row>
    <row r="336" s="1" customFormat="1" ht="129" customHeight="1" spans="1:28">
      <c r="A336" s="65">
        <v>327</v>
      </c>
      <c r="B336" s="64" t="s">
        <v>1718</v>
      </c>
      <c r="C336" s="68" t="s">
        <v>1719</v>
      </c>
      <c r="D336" s="65" t="s">
        <v>947</v>
      </c>
      <c r="E336" s="65" t="s">
        <v>1428</v>
      </c>
      <c r="F336" s="68" t="s">
        <v>1465</v>
      </c>
      <c r="G336" s="68" t="s">
        <v>38</v>
      </c>
      <c r="H336" s="68" t="s">
        <v>1720</v>
      </c>
      <c r="I336" s="68" t="s">
        <v>1721</v>
      </c>
      <c r="J336" s="86">
        <f t="shared" si="28"/>
        <v>581</v>
      </c>
      <c r="K336" s="86">
        <f t="shared" si="29"/>
        <v>581</v>
      </c>
      <c r="L336" s="68"/>
      <c r="M336" s="67">
        <v>581</v>
      </c>
      <c r="N336" s="67"/>
      <c r="O336" s="67"/>
      <c r="P336" s="67"/>
      <c r="Q336" s="67"/>
      <c r="R336" s="67"/>
      <c r="S336" s="67"/>
      <c r="T336" s="67"/>
      <c r="U336" s="68" t="s">
        <v>560</v>
      </c>
      <c r="V336" s="105">
        <v>2300</v>
      </c>
      <c r="W336" s="106" t="s">
        <v>44</v>
      </c>
      <c r="X336" s="105"/>
      <c r="Y336" s="65" t="s">
        <v>42</v>
      </c>
      <c r="Z336" s="65" t="s">
        <v>44</v>
      </c>
      <c r="AA336" s="62" t="s">
        <v>1722</v>
      </c>
      <c r="AB336" s="65" t="s">
        <v>346</v>
      </c>
    </row>
    <row r="337" s="1" customFormat="1" ht="129" customHeight="1" spans="1:28">
      <c r="A337" s="65">
        <v>328</v>
      </c>
      <c r="B337" s="64" t="s">
        <v>1723</v>
      </c>
      <c r="C337" s="68" t="s">
        <v>1724</v>
      </c>
      <c r="D337" s="65" t="s">
        <v>947</v>
      </c>
      <c r="E337" s="65" t="s">
        <v>1428</v>
      </c>
      <c r="F337" s="68" t="s">
        <v>1465</v>
      </c>
      <c r="G337" s="68" t="s">
        <v>38</v>
      </c>
      <c r="H337" s="68" t="s">
        <v>1725</v>
      </c>
      <c r="I337" s="68" t="s">
        <v>1726</v>
      </c>
      <c r="J337" s="86">
        <f t="shared" si="28"/>
        <v>614.7</v>
      </c>
      <c r="K337" s="86">
        <f t="shared" si="29"/>
        <v>614.7</v>
      </c>
      <c r="L337" s="68"/>
      <c r="M337" s="67">
        <v>614.7</v>
      </c>
      <c r="N337" s="67"/>
      <c r="O337" s="67"/>
      <c r="P337" s="67"/>
      <c r="Q337" s="67"/>
      <c r="R337" s="67"/>
      <c r="S337" s="67"/>
      <c r="T337" s="67"/>
      <c r="U337" s="68" t="s">
        <v>560</v>
      </c>
      <c r="V337" s="105">
        <v>2100</v>
      </c>
      <c r="W337" s="106" t="s">
        <v>44</v>
      </c>
      <c r="X337" s="105"/>
      <c r="Y337" s="65" t="s">
        <v>42</v>
      </c>
      <c r="Z337" s="65" t="s">
        <v>44</v>
      </c>
      <c r="AA337" s="62" t="s">
        <v>1727</v>
      </c>
      <c r="AB337" s="65" t="s">
        <v>346</v>
      </c>
    </row>
    <row r="338" s="1" customFormat="1" ht="191" customHeight="1" spans="1:28">
      <c r="A338" s="65">
        <v>329</v>
      </c>
      <c r="B338" s="64" t="s">
        <v>1728</v>
      </c>
      <c r="C338" s="68" t="s">
        <v>1729</v>
      </c>
      <c r="D338" s="65" t="s">
        <v>947</v>
      </c>
      <c r="E338" s="65" t="s">
        <v>1428</v>
      </c>
      <c r="F338" s="68" t="s">
        <v>1465</v>
      </c>
      <c r="G338" s="68" t="s">
        <v>38</v>
      </c>
      <c r="H338" s="68" t="s">
        <v>1730</v>
      </c>
      <c r="I338" s="68" t="s">
        <v>1731</v>
      </c>
      <c r="J338" s="86">
        <f t="shared" ref="J338:J357" si="30">K338+S338+T338</f>
        <v>707.7</v>
      </c>
      <c r="K338" s="86">
        <f t="shared" ref="K338:K353" si="31">L338+M338+N338+O338+P338+Q338+R338</f>
        <v>707.7</v>
      </c>
      <c r="L338" s="68"/>
      <c r="M338" s="67">
        <v>707.7</v>
      </c>
      <c r="N338" s="67"/>
      <c r="O338" s="67"/>
      <c r="P338" s="67"/>
      <c r="Q338" s="67"/>
      <c r="R338" s="67"/>
      <c r="S338" s="67"/>
      <c r="T338" s="67"/>
      <c r="U338" s="68" t="s">
        <v>560</v>
      </c>
      <c r="V338" s="105">
        <v>2602</v>
      </c>
      <c r="W338" s="106" t="s">
        <v>44</v>
      </c>
      <c r="X338" s="105"/>
      <c r="Y338" s="65" t="s">
        <v>42</v>
      </c>
      <c r="Z338" s="65" t="s">
        <v>44</v>
      </c>
      <c r="AA338" s="62" t="s">
        <v>1732</v>
      </c>
      <c r="AB338" s="65" t="s">
        <v>346</v>
      </c>
    </row>
    <row r="339" s="1" customFormat="1" ht="129" customHeight="1" spans="1:28">
      <c r="A339" s="65">
        <v>330</v>
      </c>
      <c r="B339" s="64" t="s">
        <v>1733</v>
      </c>
      <c r="C339" s="68" t="s">
        <v>1734</v>
      </c>
      <c r="D339" s="65" t="s">
        <v>947</v>
      </c>
      <c r="E339" s="65" t="s">
        <v>1428</v>
      </c>
      <c r="F339" s="68" t="s">
        <v>1465</v>
      </c>
      <c r="G339" s="68" t="s">
        <v>38</v>
      </c>
      <c r="H339" s="68" t="s">
        <v>1735</v>
      </c>
      <c r="I339" s="68" t="s">
        <v>1736</v>
      </c>
      <c r="J339" s="86">
        <f t="shared" si="30"/>
        <v>546</v>
      </c>
      <c r="K339" s="86">
        <f t="shared" si="31"/>
        <v>546</v>
      </c>
      <c r="L339" s="68"/>
      <c r="M339" s="67">
        <v>546</v>
      </c>
      <c r="N339" s="67"/>
      <c r="O339" s="67"/>
      <c r="P339" s="67"/>
      <c r="Q339" s="67"/>
      <c r="R339" s="67"/>
      <c r="S339" s="67"/>
      <c r="T339" s="67"/>
      <c r="U339" s="68" t="s">
        <v>560</v>
      </c>
      <c r="V339" s="105">
        <v>1800</v>
      </c>
      <c r="W339" s="106" t="s">
        <v>44</v>
      </c>
      <c r="X339" s="105"/>
      <c r="Y339" s="65" t="s">
        <v>42</v>
      </c>
      <c r="Z339" s="65" t="s">
        <v>44</v>
      </c>
      <c r="AA339" s="62" t="s">
        <v>1737</v>
      </c>
      <c r="AB339" s="65" t="s">
        <v>346</v>
      </c>
    </row>
    <row r="340" s="1" customFormat="1" ht="129" customHeight="1" spans="1:28">
      <c r="A340" s="65">
        <v>331</v>
      </c>
      <c r="B340" s="64" t="s">
        <v>1738</v>
      </c>
      <c r="C340" s="68" t="s">
        <v>1739</v>
      </c>
      <c r="D340" s="65" t="s">
        <v>947</v>
      </c>
      <c r="E340" s="65" t="s">
        <v>1428</v>
      </c>
      <c r="F340" s="68" t="s">
        <v>1465</v>
      </c>
      <c r="G340" s="68" t="s">
        <v>38</v>
      </c>
      <c r="H340" s="68" t="s">
        <v>1740</v>
      </c>
      <c r="I340" s="68" t="s">
        <v>1741</v>
      </c>
      <c r="J340" s="86">
        <f t="shared" si="30"/>
        <v>789.9</v>
      </c>
      <c r="K340" s="86">
        <f t="shared" si="31"/>
        <v>789.9</v>
      </c>
      <c r="L340" s="68"/>
      <c r="M340" s="67">
        <v>789.9</v>
      </c>
      <c r="N340" s="67"/>
      <c r="O340" s="67"/>
      <c r="P340" s="67"/>
      <c r="Q340" s="67"/>
      <c r="R340" s="67"/>
      <c r="S340" s="67"/>
      <c r="T340" s="67"/>
      <c r="U340" s="68" t="s">
        <v>560</v>
      </c>
      <c r="V340" s="105">
        <v>2504</v>
      </c>
      <c r="W340" s="106" t="s">
        <v>44</v>
      </c>
      <c r="X340" s="105"/>
      <c r="Y340" s="65" t="s">
        <v>42</v>
      </c>
      <c r="Z340" s="65" t="s">
        <v>44</v>
      </c>
      <c r="AA340" s="62" t="s">
        <v>1742</v>
      </c>
      <c r="AB340" s="65" t="s">
        <v>346</v>
      </c>
    </row>
    <row r="341" s="8" customFormat="1" ht="110" customHeight="1" spans="1:28">
      <c r="A341" s="65">
        <v>332</v>
      </c>
      <c r="B341" s="64" t="s">
        <v>1743</v>
      </c>
      <c r="C341" s="75" t="s">
        <v>1744</v>
      </c>
      <c r="D341" s="65" t="s">
        <v>947</v>
      </c>
      <c r="E341" s="65" t="s">
        <v>1428</v>
      </c>
      <c r="F341" s="68" t="s">
        <v>1465</v>
      </c>
      <c r="G341" s="75" t="s">
        <v>446</v>
      </c>
      <c r="H341" s="75" t="s">
        <v>1745</v>
      </c>
      <c r="I341" s="95" t="s">
        <v>1746</v>
      </c>
      <c r="J341" s="86">
        <f t="shared" si="30"/>
        <v>147</v>
      </c>
      <c r="K341" s="86">
        <f t="shared" si="31"/>
        <v>147</v>
      </c>
      <c r="L341" s="68"/>
      <c r="M341" s="96">
        <v>147</v>
      </c>
      <c r="N341" s="96"/>
      <c r="O341" s="96"/>
      <c r="P341" s="96"/>
      <c r="Q341" s="96"/>
      <c r="R341" s="96"/>
      <c r="S341" s="96"/>
      <c r="T341" s="96"/>
      <c r="U341" s="68" t="s">
        <v>560</v>
      </c>
      <c r="V341" s="107">
        <v>3569</v>
      </c>
      <c r="W341" s="106" t="s">
        <v>44</v>
      </c>
      <c r="X341" s="107"/>
      <c r="Y341" s="105" t="s">
        <v>42</v>
      </c>
      <c r="Z341" s="105" t="s">
        <v>42</v>
      </c>
      <c r="AA341" s="97" t="s">
        <v>1446</v>
      </c>
      <c r="AB341" s="65" t="s">
        <v>179</v>
      </c>
    </row>
    <row r="342" s="15" customFormat="1" ht="110" customHeight="1" spans="1:28">
      <c r="A342" s="65">
        <v>333</v>
      </c>
      <c r="B342" s="63" t="s">
        <v>1747</v>
      </c>
      <c r="C342" s="68" t="s">
        <v>1748</v>
      </c>
      <c r="D342" s="65" t="s">
        <v>947</v>
      </c>
      <c r="E342" s="65" t="s">
        <v>1428</v>
      </c>
      <c r="F342" s="68" t="s">
        <v>1465</v>
      </c>
      <c r="G342" s="68" t="s">
        <v>38</v>
      </c>
      <c r="H342" s="68" t="s">
        <v>1749</v>
      </c>
      <c r="I342" s="68" t="s">
        <v>1750</v>
      </c>
      <c r="J342" s="86">
        <f t="shared" si="30"/>
        <v>90</v>
      </c>
      <c r="K342" s="86">
        <f t="shared" si="31"/>
        <v>90</v>
      </c>
      <c r="L342" s="68"/>
      <c r="M342" s="68">
        <v>90</v>
      </c>
      <c r="N342" s="68"/>
      <c r="O342" s="68"/>
      <c r="P342" s="68"/>
      <c r="Q342" s="68"/>
      <c r="R342" s="68"/>
      <c r="S342" s="68"/>
      <c r="T342" s="68"/>
      <c r="U342" s="68" t="s">
        <v>560</v>
      </c>
      <c r="V342" s="68">
        <v>954</v>
      </c>
      <c r="W342" s="106" t="s">
        <v>44</v>
      </c>
      <c r="X342" s="68"/>
      <c r="Y342" s="68" t="s">
        <v>42</v>
      </c>
      <c r="Z342" s="68" t="s">
        <v>44</v>
      </c>
      <c r="AA342" s="116" t="s">
        <v>1751</v>
      </c>
      <c r="AB342" s="109" t="s">
        <v>211</v>
      </c>
    </row>
    <row r="343" s="8" customFormat="1" ht="155" customHeight="1" spans="1:28">
      <c r="A343" s="65">
        <v>334</v>
      </c>
      <c r="B343" s="63" t="s">
        <v>1752</v>
      </c>
      <c r="C343" s="68" t="s">
        <v>1753</v>
      </c>
      <c r="D343" s="65" t="s">
        <v>947</v>
      </c>
      <c r="E343" s="65" t="s">
        <v>1428</v>
      </c>
      <c r="F343" s="68" t="s">
        <v>1465</v>
      </c>
      <c r="G343" s="68" t="s">
        <v>38</v>
      </c>
      <c r="H343" s="68" t="s">
        <v>984</v>
      </c>
      <c r="I343" s="95" t="s">
        <v>1754</v>
      </c>
      <c r="J343" s="86">
        <f t="shared" si="30"/>
        <v>100</v>
      </c>
      <c r="K343" s="86">
        <f t="shared" si="31"/>
        <v>100</v>
      </c>
      <c r="L343" s="96"/>
      <c r="M343" s="96">
        <v>100</v>
      </c>
      <c r="N343" s="96"/>
      <c r="O343" s="96"/>
      <c r="P343" s="96"/>
      <c r="Q343" s="96"/>
      <c r="R343" s="96"/>
      <c r="S343" s="96"/>
      <c r="T343" s="96"/>
      <c r="U343" s="68" t="s">
        <v>560</v>
      </c>
      <c r="V343" s="107">
        <v>1000</v>
      </c>
      <c r="W343" s="106" t="s">
        <v>44</v>
      </c>
      <c r="X343" s="107"/>
      <c r="Y343" s="107" t="s">
        <v>42</v>
      </c>
      <c r="Z343" s="107" t="s">
        <v>44</v>
      </c>
      <c r="AA343" s="116" t="s">
        <v>1755</v>
      </c>
      <c r="AB343" s="65" t="s">
        <v>218</v>
      </c>
    </row>
    <row r="344" s="16" customFormat="1" ht="114" customHeight="1" spans="1:28">
      <c r="A344" s="65">
        <v>335</v>
      </c>
      <c r="B344" s="63" t="s">
        <v>1756</v>
      </c>
      <c r="C344" s="65" t="s">
        <v>1757</v>
      </c>
      <c r="D344" s="65" t="s">
        <v>947</v>
      </c>
      <c r="E344" s="65" t="s">
        <v>1428</v>
      </c>
      <c r="F344" s="68" t="s">
        <v>1465</v>
      </c>
      <c r="G344" s="65" t="s">
        <v>38</v>
      </c>
      <c r="H344" s="65" t="s">
        <v>1758</v>
      </c>
      <c r="I344" s="67" t="s">
        <v>1759</v>
      </c>
      <c r="J344" s="86">
        <f t="shared" si="30"/>
        <v>72</v>
      </c>
      <c r="K344" s="86">
        <f t="shared" si="31"/>
        <v>72</v>
      </c>
      <c r="L344" s="68"/>
      <c r="M344" s="65">
        <v>72</v>
      </c>
      <c r="N344" s="65"/>
      <c r="O344" s="65"/>
      <c r="P344" s="65"/>
      <c r="Q344" s="65"/>
      <c r="R344" s="65"/>
      <c r="S344" s="65"/>
      <c r="T344" s="65"/>
      <c r="U344" s="68" t="s">
        <v>560</v>
      </c>
      <c r="V344" s="65">
        <v>3549</v>
      </c>
      <c r="W344" s="106" t="s">
        <v>44</v>
      </c>
      <c r="X344" s="65"/>
      <c r="Y344" s="65" t="s">
        <v>42</v>
      </c>
      <c r="Z344" s="65" t="s">
        <v>44</v>
      </c>
      <c r="AA344" s="67" t="s">
        <v>1760</v>
      </c>
      <c r="AB344" s="65" t="s">
        <v>306</v>
      </c>
    </row>
    <row r="345" s="22" customFormat="1" ht="120" customHeight="1" spans="1:28">
      <c r="A345" s="65">
        <v>336</v>
      </c>
      <c r="B345" s="63" t="s">
        <v>1761</v>
      </c>
      <c r="C345" s="68" t="s">
        <v>1762</v>
      </c>
      <c r="D345" s="65" t="s">
        <v>947</v>
      </c>
      <c r="E345" s="65" t="s">
        <v>1428</v>
      </c>
      <c r="F345" s="68" t="s">
        <v>1763</v>
      </c>
      <c r="G345" s="65" t="s">
        <v>38</v>
      </c>
      <c r="H345" s="76" t="s">
        <v>1764</v>
      </c>
      <c r="I345" s="67" t="s">
        <v>1765</v>
      </c>
      <c r="J345" s="86">
        <f t="shared" si="30"/>
        <v>120</v>
      </c>
      <c r="K345" s="86">
        <f t="shared" si="31"/>
        <v>120</v>
      </c>
      <c r="L345" s="100"/>
      <c r="M345" s="65">
        <v>120</v>
      </c>
      <c r="N345" s="65"/>
      <c r="O345" s="100"/>
      <c r="P345" s="100"/>
      <c r="Q345" s="100"/>
      <c r="R345" s="100"/>
      <c r="S345" s="100"/>
      <c r="T345" s="100"/>
      <c r="U345" s="68" t="s">
        <v>560</v>
      </c>
      <c r="V345" s="100">
        <v>2104</v>
      </c>
      <c r="W345" s="106" t="s">
        <v>44</v>
      </c>
      <c r="X345" s="100"/>
      <c r="Y345" s="65" t="s">
        <v>42</v>
      </c>
      <c r="Z345" s="65" t="s">
        <v>44</v>
      </c>
      <c r="AA345" s="62" t="s">
        <v>1766</v>
      </c>
      <c r="AB345" s="65" t="s">
        <v>334</v>
      </c>
    </row>
    <row r="346" s="42" customFormat="1" ht="120" customHeight="1" spans="1:28">
      <c r="A346" s="65">
        <v>337</v>
      </c>
      <c r="B346" s="63" t="s">
        <v>1767</v>
      </c>
      <c r="C346" s="68" t="s">
        <v>1768</v>
      </c>
      <c r="D346" s="65" t="s">
        <v>947</v>
      </c>
      <c r="E346" s="65" t="s">
        <v>1428</v>
      </c>
      <c r="F346" s="68" t="s">
        <v>1763</v>
      </c>
      <c r="G346" s="65" t="s">
        <v>38</v>
      </c>
      <c r="H346" s="76" t="s">
        <v>1769</v>
      </c>
      <c r="I346" s="67" t="s">
        <v>1770</v>
      </c>
      <c r="J346" s="86">
        <f t="shared" si="30"/>
        <v>120</v>
      </c>
      <c r="K346" s="86">
        <f t="shared" si="31"/>
        <v>120</v>
      </c>
      <c r="L346" s="68"/>
      <c r="M346" s="100">
        <v>120</v>
      </c>
      <c r="N346" s="100"/>
      <c r="O346" s="100"/>
      <c r="P346" s="100"/>
      <c r="Q346" s="100"/>
      <c r="R346" s="100"/>
      <c r="S346" s="100"/>
      <c r="T346" s="100"/>
      <c r="U346" s="68" t="s">
        <v>560</v>
      </c>
      <c r="V346" s="100">
        <v>6074</v>
      </c>
      <c r="W346" s="106" t="s">
        <v>44</v>
      </c>
      <c r="X346" s="100"/>
      <c r="Y346" s="68" t="s">
        <v>42</v>
      </c>
      <c r="Z346" s="68" t="s">
        <v>44</v>
      </c>
      <c r="AA346" s="62" t="s">
        <v>1771</v>
      </c>
      <c r="AB346" s="65" t="s">
        <v>251</v>
      </c>
    </row>
    <row r="347" s="43" customFormat="1" ht="98" customHeight="1" spans="1:28">
      <c r="A347" s="65">
        <v>338</v>
      </c>
      <c r="B347" s="63" t="s">
        <v>1772</v>
      </c>
      <c r="C347" s="65" t="s">
        <v>1773</v>
      </c>
      <c r="D347" s="65" t="s">
        <v>947</v>
      </c>
      <c r="E347" s="65" t="s">
        <v>1428</v>
      </c>
      <c r="F347" s="68" t="s">
        <v>1763</v>
      </c>
      <c r="G347" s="68" t="s">
        <v>938</v>
      </c>
      <c r="H347" s="68" t="s">
        <v>1774</v>
      </c>
      <c r="I347" s="67" t="s">
        <v>1775</v>
      </c>
      <c r="J347" s="86">
        <f t="shared" si="30"/>
        <v>72</v>
      </c>
      <c r="K347" s="86">
        <f t="shared" si="31"/>
        <v>72</v>
      </c>
      <c r="L347" s="106"/>
      <c r="M347" s="106">
        <v>72</v>
      </c>
      <c r="N347" s="106"/>
      <c r="O347" s="106"/>
      <c r="P347" s="106"/>
      <c r="Q347" s="106"/>
      <c r="R347" s="106"/>
      <c r="S347" s="106"/>
      <c r="T347" s="106"/>
      <c r="U347" s="68" t="s">
        <v>560</v>
      </c>
      <c r="V347" s="106">
        <v>1060</v>
      </c>
      <c r="W347" s="106" t="s">
        <v>44</v>
      </c>
      <c r="X347" s="106"/>
      <c r="Y347" s="65" t="s">
        <v>42</v>
      </c>
      <c r="Z347" s="65" t="s">
        <v>44</v>
      </c>
      <c r="AA347" s="67" t="s">
        <v>1776</v>
      </c>
      <c r="AB347" s="109" t="s">
        <v>324</v>
      </c>
    </row>
    <row r="348" s="8" customFormat="1" ht="175" customHeight="1" spans="1:28">
      <c r="A348" s="65">
        <v>339</v>
      </c>
      <c r="B348" s="63" t="s">
        <v>1777</v>
      </c>
      <c r="C348" s="68" t="s">
        <v>1778</v>
      </c>
      <c r="D348" s="65" t="s">
        <v>947</v>
      </c>
      <c r="E348" s="65" t="s">
        <v>1428</v>
      </c>
      <c r="F348" s="68" t="s">
        <v>1763</v>
      </c>
      <c r="G348" s="68" t="s">
        <v>38</v>
      </c>
      <c r="H348" s="68" t="s">
        <v>1779</v>
      </c>
      <c r="I348" s="95" t="s">
        <v>1780</v>
      </c>
      <c r="J348" s="86">
        <f t="shared" si="30"/>
        <v>120</v>
      </c>
      <c r="K348" s="86">
        <f t="shared" si="31"/>
        <v>120</v>
      </c>
      <c r="L348" s="96"/>
      <c r="M348" s="96">
        <v>120</v>
      </c>
      <c r="N348" s="96"/>
      <c r="O348" s="96"/>
      <c r="P348" s="96"/>
      <c r="Q348" s="96"/>
      <c r="R348" s="96"/>
      <c r="S348" s="96"/>
      <c r="T348" s="96"/>
      <c r="U348" s="68" t="s">
        <v>560</v>
      </c>
      <c r="V348" s="107">
        <v>20000</v>
      </c>
      <c r="W348" s="106" t="s">
        <v>44</v>
      </c>
      <c r="X348" s="107"/>
      <c r="Y348" s="107" t="s">
        <v>42</v>
      </c>
      <c r="Z348" s="107" t="s">
        <v>44</v>
      </c>
      <c r="AA348" s="68" t="s">
        <v>1781</v>
      </c>
      <c r="AB348" s="65" t="s">
        <v>218</v>
      </c>
    </row>
    <row r="349" s="30" customFormat="1" ht="127" customHeight="1" spans="1:28">
      <c r="A349" s="65">
        <v>340</v>
      </c>
      <c r="B349" s="63" t="s">
        <v>1782</v>
      </c>
      <c r="C349" s="65" t="s">
        <v>1783</v>
      </c>
      <c r="D349" s="65" t="s">
        <v>947</v>
      </c>
      <c r="E349" s="65" t="s">
        <v>1428</v>
      </c>
      <c r="F349" s="68" t="s">
        <v>1763</v>
      </c>
      <c r="G349" s="65" t="s">
        <v>38</v>
      </c>
      <c r="H349" s="67" t="s">
        <v>1784</v>
      </c>
      <c r="I349" s="67" t="s">
        <v>1785</v>
      </c>
      <c r="J349" s="86">
        <f t="shared" si="30"/>
        <v>124</v>
      </c>
      <c r="K349" s="86">
        <f t="shared" si="31"/>
        <v>124</v>
      </c>
      <c r="L349" s="120"/>
      <c r="M349" s="86">
        <v>124</v>
      </c>
      <c r="N349" s="86"/>
      <c r="O349" s="65"/>
      <c r="P349" s="65"/>
      <c r="Q349" s="65"/>
      <c r="R349" s="65"/>
      <c r="S349" s="86"/>
      <c r="T349" s="86"/>
      <c r="U349" s="68" t="s">
        <v>560</v>
      </c>
      <c r="V349" s="105">
        <v>4320</v>
      </c>
      <c r="W349" s="106" t="s">
        <v>44</v>
      </c>
      <c r="X349" s="105"/>
      <c r="Y349" s="105" t="s">
        <v>42</v>
      </c>
      <c r="Z349" s="105" t="s">
        <v>44</v>
      </c>
      <c r="AA349" s="65" t="s">
        <v>1786</v>
      </c>
      <c r="AB349" s="65" t="s">
        <v>505</v>
      </c>
    </row>
    <row r="350" s="8" customFormat="1" ht="110" customHeight="1" spans="1:28">
      <c r="A350" s="65">
        <v>341</v>
      </c>
      <c r="B350" s="63" t="s">
        <v>1787</v>
      </c>
      <c r="C350" s="68" t="s">
        <v>1788</v>
      </c>
      <c r="D350" s="65" t="s">
        <v>947</v>
      </c>
      <c r="E350" s="65" t="s">
        <v>1428</v>
      </c>
      <c r="F350" s="68" t="s">
        <v>1763</v>
      </c>
      <c r="G350" s="68" t="s">
        <v>38</v>
      </c>
      <c r="H350" s="68" t="s">
        <v>1789</v>
      </c>
      <c r="I350" s="68" t="s">
        <v>1790</v>
      </c>
      <c r="J350" s="86">
        <f t="shared" si="30"/>
        <v>13</v>
      </c>
      <c r="K350" s="86">
        <f t="shared" si="31"/>
        <v>13</v>
      </c>
      <c r="L350" s="68"/>
      <c r="M350" s="68">
        <v>13</v>
      </c>
      <c r="N350" s="68"/>
      <c r="O350" s="68"/>
      <c r="P350" s="68"/>
      <c r="Q350" s="68"/>
      <c r="R350" s="68"/>
      <c r="S350" s="68"/>
      <c r="T350" s="68"/>
      <c r="U350" s="68" t="s">
        <v>560</v>
      </c>
      <c r="V350" s="68">
        <v>1065</v>
      </c>
      <c r="W350" s="106" t="s">
        <v>44</v>
      </c>
      <c r="X350" s="68"/>
      <c r="Y350" s="65" t="s">
        <v>42</v>
      </c>
      <c r="Z350" s="65" t="s">
        <v>44</v>
      </c>
      <c r="AA350" s="68" t="s">
        <v>1791</v>
      </c>
      <c r="AB350" s="65" t="s">
        <v>489</v>
      </c>
    </row>
    <row r="351" s="1" customFormat="1" ht="129" customHeight="1" spans="1:28">
      <c r="A351" s="65">
        <v>342</v>
      </c>
      <c r="B351" s="63" t="s">
        <v>1792</v>
      </c>
      <c r="C351" s="68" t="s">
        <v>1793</v>
      </c>
      <c r="D351" s="65" t="s">
        <v>947</v>
      </c>
      <c r="E351" s="65" t="s">
        <v>1428</v>
      </c>
      <c r="F351" s="68" t="s">
        <v>1763</v>
      </c>
      <c r="G351" s="68" t="s">
        <v>38</v>
      </c>
      <c r="H351" s="68" t="s">
        <v>1794</v>
      </c>
      <c r="I351" s="68" t="s">
        <v>1795</v>
      </c>
      <c r="J351" s="86">
        <f t="shared" si="30"/>
        <v>15.2</v>
      </c>
      <c r="K351" s="86">
        <f t="shared" si="31"/>
        <v>15.2</v>
      </c>
      <c r="L351" s="65"/>
      <c r="M351" s="65">
        <v>15.2</v>
      </c>
      <c r="N351" s="65"/>
      <c r="O351" s="65"/>
      <c r="P351" s="65"/>
      <c r="Q351" s="65"/>
      <c r="R351" s="65"/>
      <c r="S351" s="65"/>
      <c r="T351" s="65"/>
      <c r="U351" s="68" t="s">
        <v>560</v>
      </c>
      <c r="V351" s="65">
        <v>4706</v>
      </c>
      <c r="W351" s="106" t="s">
        <v>44</v>
      </c>
      <c r="X351" s="65"/>
      <c r="Y351" s="65" t="s">
        <v>42</v>
      </c>
      <c r="Z351" s="65" t="s">
        <v>44</v>
      </c>
      <c r="AA351" s="97" t="s">
        <v>1796</v>
      </c>
      <c r="AB351" s="109" t="s">
        <v>324</v>
      </c>
    </row>
    <row r="352" s="31" customFormat="1" ht="125" customHeight="1" spans="1:28">
      <c r="A352" s="65">
        <v>343</v>
      </c>
      <c r="B352" s="63" t="s">
        <v>1797</v>
      </c>
      <c r="C352" s="65" t="s">
        <v>1798</v>
      </c>
      <c r="D352" s="65" t="s">
        <v>947</v>
      </c>
      <c r="E352" s="65" t="s">
        <v>1428</v>
      </c>
      <c r="F352" s="68" t="s">
        <v>1763</v>
      </c>
      <c r="G352" s="68" t="s">
        <v>38</v>
      </c>
      <c r="H352" s="67" t="s">
        <v>1799</v>
      </c>
      <c r="I352" s="68" t="s">
        <v>1800</v>
      </c>
      <c r="J352" s="86">
        <f t="shared" si="30"/>
        <v>15.5</v>
      </c>
      <c r="K352" s="86">
        <f t="shared" si="31"/>
        <v>15.5</v>
      </c>
      <c r="L352" s="68"/>
      <c r="M352" s="65">
        <v>15.5</v>
      </c>
      <c r="N352" s="65"/>
      <c r="O352" s="68"/>
      <c r="P352" s="68"/>
      <c r="Q352" s="68"/>
      <c r="R352" s="68"/>
      <c r="S352" s="68"/>
      <c r="T352" s="68"/>
      <c r="U352" s="68" t="s">
        <v>560</v>
      </c>
      <c r="V352" s="65">
        <v>20</v>
      </c>
      <c r="W352" s="106" t="s">
        <v>44</v>
      </c>
      <c r="X352" s="65"/>
      <c r="Y352" s="65" t="s">
        <v>42</v>
      </c>
      <c r="Z352" s="65" t="s">
        <v>44</v>
      </c>
      <c r="AA352" s="124" t="s">
        <v>1801</v>
      </c>
      <c r="AB352" s="65" t="s">
        <v>797</v>
      </c>
    </row>
    <row r="353" s="44" customFormat="1" ht="85" customHeight="1" spans="1:28">
      <c r="A353" s="65">
        <v>344</v>
      </c>
      <c r="B353" s="63" t="s">
        <v>1802</v>
      </c>
      <c r="C353" s="65" t="s">
        <v>1803</v>
      </c>
      <c r="D353" s="67" t="s">
        <v>947</v>
      </c>
      <c r="E353" s="67" t="s">
        <v>1804</v>
      </c>
      <c r="F353" s="67" t="s">
        <v>1804</v>
      </c>
      <c r="G353" s="67" t="s">
        <v>38</v>
      </c>
      <c r="H353" s="67" t="s">
        <v>1805</v>
      </c>
      <c r="I353" s="67" t="s">
        <v>1806</v>
      </c>
      <c r="J353" s="86">
        <f t="shared" si="30"/>
        <v>1064</v>
      </c>
      <c r="K353" s="86">
        <f t="shared" si="31"/>
        <v>1064</v>
      </c>
      <c r="L353" s="68"/>
      <c r="M353" s="65">
        <v>1064</v>
      </c>
      <c r="N353" s="65"/>
      <c r="O353" s="68"/>
      <c r="P353" s="68"/>
      <c r="Q353" s="68"/>
      <c r="R353" s="68"/>
      <c r="S353" s="68"/>
      <c r="T353" s="68"/>
      <c r="U353" s="68" t="s">
        <v>560</v>
      </c>
      <c r="V353" s="65"/>
      <c r="W353" s="106" t="s">
        <v>44</v>
      </c>
      <c r="X353" s="65"/>
      <c r="Y353" s="65" t="s">
        <v>44</v>
      </c>
      <c r="Z353" s="65" t="s">
        <v>44</v>
      </c>
      <c r="AA353" s="124" t="s">
        <v>1807</v>
      </c>
      <c r="AB353" s="65" t="s">
        <v>1808</v>
      </c>
    </row>
    <row r="354" s="5" customFormat="1" ht="36" customHeight="1" spans="1:28">
      <c r="A354" s="59" t="s">
        <v>1809</v>
      </c>
      <c r="B354" s="59"/>
      <c r="C354" s="59"/>
      <c r="D354" s="59"/>
      <c r="E354" s="59"/>
      <c r="F354" s="59"/>
      <c r="G354" s="59"/>
      <c r="H354" s="59"/>
      <c r="I354" s="82"/>
      <c r="J354" s="83">
        <f t="shared" si="30"/>
        <v>3660</v>
      </c>
      <c r="K354" s="83">
        <f>SUM(K355)</f>
        <v>3660</v>
      </c>
      <c r="L354" s="83">
        <f t="shared" ref="L354:S354" si="32">SUM(L355)</f>
        <v>3660</v>
      </c>
      <c r="M354" s="83">
        <f t="shared" si="32"/>
        <v>0</v>
      </c>
      <c r="N354" s="83">
        <f t="shared" si="32"/>
        <v>0</v>
      </c>
      <c r="O354" s="83">
        <f t="shared" si="32"/>
        <v>0</v>
      </c>
      <c r="P354" s="83">
        <f t="shared" si="32"/>
        <v>0</v>
      </c>
      <c r="Q354" s="83">
        <f t="shared" si="32"/>
        <v>0</v>
      </c>
      <c r="R354" s="83">
        <f t="shared" si="32"/>
        <v>0</v>
      </c>
      <c r="S354" s="83">
        <f t="shared" si="32"/>
        <v>0</v>
      </c>
      <c r="T354" s="104"/>
      <c r="U354" s="104"/>
      <c r="V354" s="104"/>
      <c r="W354" s="104"/>
      <c r="X354" s="104"/>
      <c r="Y354" s="104"/>
      <c r="Z354" s="104"/>
      <c r="AA354" s="83"/>
      <c r="AB354" s="59"/>
    </row>
    <row r="355" s="6" customFormat="1" ht="129" customHeight="1" spans="1:28">
      <c r="A355" s="75">
        <v>345</v>
      </c>
      <c r="B355" s="64" t="s">
        <v>1810</v>
      </c>
      <c r="C355" s="68" t="s">
        <v>1811</v>
      </c>
      <c r="D355" s="68" t="s">
        <v>1812</v>
      </c>
      <c r="E355" s="62" t="s">
        <v>1813</v>
      </c>
      <c r="F355" s="97" t="s">
        <v>1814</v>
      </c>
      <c r="G355" s="68" t="s">
        <v>38</v>
      </c>
      <c r="H355" s="68" t="s">
        <v>893</v>
      </c>
      <c r="I355" s="68" t="s">
        <v>1815</v>
      </c>
      <c r="J355" s="86">
        <f t="shared" si="30"/>
        <v>3660</v>
      </c>
      <c r="K355" s="86">
        <f>L355+M355+N355+O355+P355+Q355+R355</f>
        <v>3660</v>
      </c>
      <c r="L355" s="97">
        <v>3660</v>
      </c>
      <c r="M355" s="68"/>
      <c r="N355" s="68"/>
      <c r="O355" s="68"/>
      <c r="P355" s="68"/>
      <c r="Q355" s="68"/>
      <c r="R355" s="68"/>
      <c r="S355" s="68"/>
      <c r="T355" s="68"/>
      <c r="U355" s="68" t="s">
        <v>560</v>
      </c>
      <c r="V355" s="133">
        <v>12200</v>
      </c>
      <c r="W355" s="134" t="s">
        <v>42</v>
      </c>
      <c r="X355" s="133"/>
      <c r="Y355" s="86" t="s">
        <v>44</v>
      </c>
      <c r="Z355" s="86" t="s">
        <v>44</v>
      </c>
      <c r="AA355" s="68" t="s">
        <v>1816</v>
      </c>
      <c r="AB355" s="62" t="s">
        <v>1817</v>
      </c>
    </row>
    <row r="356" s="5" customFormat="1" ht="36" customHeight="1" spans="1:28">
      <c r="A356" s="59" t="s">
        <v>1818</v>
      </c>
      <c r="B356" s="59"/>
      <c r="C356" s="59"/>
      <c r="D356" s="59"/>
      <c r="E356" s="59"/>
      <c r="F356" s="59"/>
      <c r="G356" s="59"/>
      <c r="H356" s="59"/>
      <c r="I356" s="82"/>
      <c r="J356" s="83">
        <f t="shared" si="30"/>
        <v>3932.5</v>
      </c>
      <c r="K356" s="83">
        <f>SUM(K357:K364)</f>
        <v>3916.5</v>
      </c>
      <c r="L356" s="83">
        <f>SUM(L357:L364)</f>
        <v>3732.5</v>
      </c>
      <c r="M356" s="83">
        <f t="shared" ref="L356:S356" si="33">SUM(M357:M364)</f>
        <v>0</v>
      </c>
      <c r="N356" s="83">
        <f t="shared" si="33"/>
        <v>184</v>
      </c>
      <c r="O356" s="83">
        <f t="shared" si="33"/>
        <v>0</v>
      </c>
      <c r="P356" s="83">
        <f t="shared" si="33"/>
        <v>0</v>
      </c>
      <c r="Q356" s="83">
        <f t="shared" si="33"/>
        <v>0</v>
      </c>
      <c r="R356" s="83">
        <f t="shared" si="33"/>
        <v>0</v>
      </c>
      <c r="S356" s="83">
        <f t="shared" si="33"/>
        <v>16</v>
      </c>
      <c r="T356" s="104"/>
      <c r="U356" s="104"/>
      <c r="V356" s="104"/>
      <c r="W356" s="104"/>
      <c r="X356" s="104"/>
      <c r="Y356" s="104"/>
      <c r="Z356" s="104"/>
      <c r="AA356" s="83"/>
      <c r="AB356" s="59"/>
    </row>
    <row r="357" s="45" customFormat="1" ht="105" customHeight="1" spans="1:28">
      <c r="A357" s="75">
        <v>346</v>
      </c>
      <c r="B357" s="64" t="s">
        <v>1819</v>
      </c>
      <c r="C357" s="65" t="s">
        <v>1820</v>
      </c>
      <c r="D357" s="65" t="s">
        <v>1821</v>
      </c>
      <c r="E357" s="65" t="s">
        <v>1821</v>
      </c>
      <c r="F357" s="62" t="s">
        <v>1822</v>
      </c>
      <c r="G357" s="65" t="s">
        <v>38</v>
      </c>
      <c r="H357" s="65" t="s">
        <v>1823</v>
      </c>
      <c r="I357" s="67" t="s">
        <v>1824</v>
      </c>
      <c r="J357" s="86">
        <f t="shared" si="30"/>
        <v>598.5</v>
      </c>
      <c r="K357" s="86">
        <f>L357+M357+N357+O357+P357+Q357+R357</f>
        <v>598.5</v>
      </c>
      <c r="L357" s="62">
        <v>598.5</v>
      </c>
      <c r="M357" s="65"/>
      <c r="N357" s="65"/>
      <c r="O357" s="65"/>
      <c r="P357" s="65"/>
      <c r="Q357" s="65"/>
      <c r="R357" s="65"/>
      <c r="S357" s="86"/>
      <c r="T357" s="86"/>
      <c r="U357" s="68" t="s">
        <v>560</v>
      </c>
      <c r="V357" s="86"/>
      <c r="W357" s="86" t="s">
        <v>44</v>
      </c>
      <c r="X357" s="86"/>
      <c r="Y357" s="65" t="s">
        <v>42</v>
      </c>
      <c r="Z357" s="65" t="s">
        <v>44</v>
      </c>
      <c r="AA357" s="108" t="s">
        <v>1825</v>
      </c>
      <c r="AB357" s="62" t="s">
        <v>46</v>
      </c>
    </row>
    <row r="358" s="35" customFormat="1" ht="113" customHeight="1" spans="1:28">
      <c r="A358" s="75">
        <v>347</v>
      </c>
      <c r="B358" s="63" t="s">
        <v>1826</v>
      </c>
      <c r="C358" s="65" t="s">
        <v>1827</v>
      </c>
      <c r="D358" s="65" t="s">
        <v>1821</v>
      </c>
      <c r="E358" s="65" t="s">
        <v>1821</v>
      </c>
      <c r="F358" s="68" t="s">
        <v>1828</v>
      </c>
      <c r="G358" s="68" t="s">
        <v>38</v>
      </c>
      <c r="H358" s="65" t="s">
        <v>1829</v>
      </c>
      <c r="I358" s="67" t="s">
        <v>1830</v>
      </c>
      <c r="J358" s="86">
        <f t="shared" ref="J358:J366" si="34">K358+S358+T358</f>
        <v>1260</v>
      </c>
      <c r="K358" s="86">
        <f t="shared" ref="K358:K364" si="35">L358+M358+N358+O358+P358+Q358+R358</f>
        <v>1260</v>
      </c>
      <c r="L358" s="67">
        <v>1260</v>
      </c>
      <c r="M358" s="67"/>
      <c r="N358" s="67"/>
      <c r="O358" s="67"/>
      <c r="P358" s="67"/>
      <c r="Q358" s="67"/>
      <c r="R358" s="67"/>
      <c r="S358" s="67"/>
      <c r="T358" s="67"/>
      <c r="U358" s="68" t="s">
        <v>560</v>
      </c>
      <c r="V358" s="65">
        <v>3521</v>
      </c>
      <c r="W358" s="65" t="s">
        <v>44</v>
      </c>
      <c r="X358" s="65"/>
      <c r="Y358" s="65" t="s">
        <v>42</v>
      </c>
      <c r="Z358" s="65" t="s">
        <v>44</v>
      </c>
      <c r="AA358" s="67" t="s">
        <v>1831</v>
      </c>
      <c r="AB358" s="65" t="s">
        <v>1832</v>
      </c>
    </row>
    <row r="359" s="35" customFormat="1" ht="134" customHeight="1" spans="1:28">
      <c r="A359" s="75">
        <v>348</v>
      </c>
      <c r="B359" s="64" t="s">
        <v>1833</v>
      </c>
      <c r="C359" s="65" t="s">
        <v>1834</v>
      </c>
      <c r="D359" s="65" t="s">
        <v>1821</v>
      </c>
      <c r="E359" s="65" t="s">
        <v>1821</v>
      </c>
      <c r="F359" s="68" t="s">
        <v>1828</v>
      </c>
      <c r="G359" s="68" t="s">
        <v>38</v>
      </c>
      <c r="H359" s="65" t="s">
        <v>1835</v>
      </c>
      <c r="I359" s="67" t="s">
        <v>1836</v>
      </c>
      <c r="J359" s="86">
        <f t="shared" si="34"/>
        <v>40</v>
      </c>
      <c r="K359" s="86">
        <f t="shared" si="35"/>
        <v>40</v>
      </c>
      <c r="L359" s="67">
        <v>40</v>
      </c>
      <c r="M359" s="67"/>
      <c r="N359" s="67"/>
      <c r="O359" s="67"/>
      <c r="P359" s="67"/>
      <c r="Q359" s="67"/>
      <c r="R359" s="67"/>
      <c r="S359" s="67"/>
      <c r="T359" s="67"/>
      <c r="U359" s="68" t="s">
        <v>560</v>
      </c>
      <c r="V359" s="65">
        <v>20</v>
      </c>
      <c r="W359" s="65" t="s">
        <v>44</v>
      </c>
      <c r="X359" s="65" t="s">
        <v>148</v>
      </c>
      <c r="Y359" s="65" t="s">
        <v>42</v>
      </c>
      <c r="Z359" s="65" t="s">
        <v>44</v>
      </c>
      <c r="AA359" s="108" t="s">
        <v>1837</v>
      </c>
      <c r="AB359" s="65" t="s">
        <v>1832</v>
      </c>
    </row>
    <row r="360" s="35" customFormat="1" ht="113" customHeight="1" spans="1:28">
      <c r="A360" s="75">
        <v>349</v>
      </c>
      <c r="B360" s="64" t="s">
        <v>1838</v>
      </c>
      <c r="C360" s="65" t="s">
        <v>1839</v>
      </c>
      <c r="D360" s="65" t="s">
        <v>1821</v>
      </c>
      <c r="E360" s="65" t="s">
        <v>1821</v>
      </c>
      <c r="F360" s="65" t="s">
        <v>1840</v>
      </c>
      <c r="G360" s="65" t="s">
        <v>38</v>
      </c>
      <c r="H360" s="65" t="s">
        <v>1841</v>
      </c>
      <c r="I360" s="67" t="s">
        <v>1842</v>
      </c>
      <c r="J360" s="86">
        <f t="shared" si="34"/>
        <v>600</v>
      </c>
      <c r="K360" s="86">
        <f t="shared" si="35"/>
        <v>600</v>
      </c>
      <c r="L360" s="65">
        <v>600</v>
      </c>
      <c r="M360" s="67"/>
      <c r="N360" s="67"/>
      <c r="O360" s="67"/>
      <c r="P360" s="67"/>
      <c r="Q360" s="67"/>
      <c r="R360" s="67"/>
      <c r="S360" s="67"/>
      <c r="T360" s="67"/>
      <c r="U360" s="68" t="s">
        <v>560</v>
      </c>
      <c r="V360" s="65">
        <v>30</v>
      </c>
      <c r="W360" s="65" t="s">
        <v>44</v>
      </c>
      <c r="X360" s="65"/>
      <c r="Y360" s="65" t="s">
        <v>42</v>
      </c>
      <c r="Z360" s="65" t="s">
        <v>44</v>
      </c>
      <c r="AA360" s="108" t="s">
        <v>1843</v>
      </c>
      <c r="AB360" s="65" t="s">
        <v>1832</v>
      </c>
    </row>
    <row r="361" s="35" customFormat="1" ht="135" customHeight="1" spans="1:28">
      <c r="A361" s="75">
        <v>350</v>
      </c>
      <c r="B361" s="64" t="s">
        <v>1844</v>
      </c>
      <c r="C361" s="65" t="s">
        <v>1845</v>
      </c>
      <c r="D361" s="65" t="s">
        <v>1821</v>
      </c>
      <c r="E361" s="65" t="s">
        <v>1821</v>
      </c>
      <c r="F361" s="65" t="s">
        <v>1840</v>
      </c>
      <c r="G361" s="65" t="s">
        <v>38</v>
      </c>
      <c r="H361" s="65" t="s">
        <v>1846</v>
      </c>
      <c r="I361" s="67" t="s">
        <v>1847</v>
      </c>
      <c r="J361" s="86">
        <f t="shared" si="34"/>
        <v>474</v>
      </c>
      <c r="K361" s="86">
        <f t="shared" si="35"/>
        <v>474</v>
      </c>
      <c r="L361" s="67">
        <v>474</v>
      </c>
      <c r="M361" s="67"/>
      <c r="N361" s="67"/>
      <c r="O361" s="67"/>
      <c r="P361" s="67"/>
      <c r="Q361" s="67"/>
      <c r="R361" s="67"/>
      <c r="S361" s="67"/>
      <c r="T361" s="67"/>
      <c r="U361" s="68" t="s">
        <v>560</v>
      </c>
      <c r="V361" s="65">
        <v>20</v>
      </c>
      <c r="W361" s="106" t="s">
        <v>44</v>
      </c>
      <c r="X361" s="65"/>
      <c r="Y361" s="65" t="s">
        <v>42</v>
      </c>
      <c r="Z361" s="65" t="s">
        <v>44</v>
      </c>
      <c r="AA361" s="108" t="s">
        <v>1848</v>
      </c>
      <c r="AB361" s="65" t="s">
        <v>1832</v>
      </c>
    </row>
    <row r="362" s="35" customFormat="1" ht="135" customHeight="1" spans="1:28">
      <c r="A362" s="75">
        <v>351</v>
      </c>
      <c r="B362" s="63" t="s">
        <v>1849</v>
      </c>
      <c r="C362" s="65" t="s">
        <v>1850</v>
      </c>
      <c r="D362" s="65" t="s">
        <v>1821</v>
      </c>
      <c r="E362" s="65" t="s">
        <v>1821</v>
      </c>
      <c r="F362" s="65" t="s">
        <v>1840</v>
      </c>
      <c r="G362" s="65" t="s">
        <v>38</v>
      </c>
      <c r="H362" s="65" t="s">
        <v>1851</v>
      </c>
      <c r="I362" s="67" t="s">
        <v>1852</v>
      </c>
      <c r="J362" s="86">
        <f t="shared" si="34"/>
        <v>560</v>
      </c>
      <c r="K362" s="86">
        <f t="shared" si="35"/>
        <v>560</v>
      </c>
      <c r="L362" s="67">
        <v>560</v>
      </c>
      <c r="M362" s="67"/>
      <c r="N362" s="67"/>
      <c r="O362" s="67"/>
      <c r="P362" s="67"/>
      <c r="Q362" s="67"/>
      <c r="R362" s="67"/>
      <c r="S362" s="67"/>
      <c r="T362" s="67"/>
      <c r="U362" s="68" t="s">
        <v>560</v>
      </c>
      <c r="V362" s="65">
        <v>20</v>
      </c>
      <c r="W362" s="106" t="s">
        <v>44</v>
      </c>
      <c r="X362" s="65"/>
      <c r="Y362" s="65" t="s">
        <v>42</v>
      </c>
      <c r="Z362" s="65" t="s">
        <v>44</v>
      </c>
      <c r="AA362" s="108" t="s">
        <v>1848</v>
      </c>
      <c r="AB362" s="65" t="s">
        <v>1832</v>
      </c>
    </row>
    <row r="363" s="35" customFormat="1" ht="113" customHeight="1" spans="1:28">
      <c r="A363" s="75">
        <v>352</v>
      </c>
      <c r="B363" s="64" t="s">
        <v>1853</v>
      </c>
      <c r="C363" s="68" t="s">
        <v>1854</v>
      </c>
      <c r="D363" s="65" t="s">
        <v>1821</v>
      </c>
      <c r="E363" s="65" t="s">
        <v>1821</v>
      </c>
      <c r="F363" s="65" t="s">
        <v>1840</v>
      </c>
      <c r="G363" s="65" t="s">
        <v>38</v>
      </c>
      <c r="H363" s="65" t="s">
        <v>1846</v>
      </c>
      <c r="I363" s="67" t="s">
        <v>1855</v>
      </c>
      <c r="J363" s="86">
        <f t="shared" si="34"/>
        <v>200</v>
      </c>
      <c r="K363" s="86">
        <f t="shared" si="35"/>
        <v>184</v>
      </c>
      <c r="L363" s="65"/>
      <c r="M363" s="67"/>
      <c r="N363" s="65">
        <v>184</v>
      </c>
      <c r="O363" s="67"/>
      <c r="P363" s="67"/>
      <c r="Q363" s="67"/>
      <c r="R363" s="67"/>
      <c r="S363" s="65">
        <v>16</v>
      </c>
      <c r="T363" s="67"/>
      <c r="U363" s="68" t="s">
        <v>560</v>
      </c>
      <c r="V363" s="65">
        <v>20</v>
      </c>
      <c r="W363" s="106" t="s">
        <v>44</v>
      </c>
      <c r="X363" s="65"/>
      <c r="Y363" s="65" t="s">
        <v>42</v>
      </c>
      <c r="Z363" s="65" t="s">
        <v>44</v>
      </c>
      <c r="AA363" s="67" t="s">
        <v>1856</v>
      </c>
      <c r="AB363" s="65" t="s">
        <v>1832</v>
      </c>
    </row>
    <row r="364" s="35" customFormat="1" ht="113" customHeight="1" spans="1:28">
      <c r="A364" s="75">
        <v>353</v>
      </c>
      <c r="B364" s="63" t="s">
        <v>1857</v>
      </c>
      <c r="C364" s="68" t="s">
        <v>1858</v>
      </c>
      <c r="D364" s="65" t="s">
        <v>1821</v>
      </c>
      <c r="E364" s="65" t="s">
        <v>1821</v>
      </c>
      <c r="F364" s="65" t="s">
        <v>1840</v>
      </c>
      <c r="G364" s="68" t="s">
        <v>938</v>
      </c>
      <c r="H364" s="68" t="s">
        <v>1859</v>
      </c>
      <c r="I364" s="67" t="s">
        <v>1860</v>
      </c>
      <c r="J364" s="86">
        <f t="shared" si="34"/>
        <v>200</v>
      </c>
      <c r="K364" s="86">
        <f t="shared" si="35"/>
        <v>200</v>
      </c>
      <c r="L364" s="67">
        <v>200</v>
      </c>
      <c r="M364" s="67"/>
      <c r="N364" s="67"/>
      <c r="O364" s="67"/>
      <c r="P364" s="67"/>
      <c r="Q364" s="67"/>
      <c r="R364" s="67"/>
      <c r="S364" s="67"/>
      <c r="T364" s="67"/>
      <c r="U364" s="68" t="s">
        <v>560</v>
      </c>
      <c r="V364" s="65">
        <v>20</v>
      </c>
      <c r="W364" s="106" t="s">
        <v>44</v>
      </c>
      <c r="X364" s="65"/>
      <c r="Y364" s="65" t="s">
        <v>42</v>
      </c>
      <c r="Z364" s="65" t="s">
        <v>44</v>
      </c>
      <c r="AA364" s="67" t="s">
        <v>1861</v>
      </c>
      <c r="AB364" s="65" t="s">
        <v>1832</v>
      </c>
    </row>
    <row r="365" s="5" customFormat="1" ht="36" customHeight="1" spans="1:28">
      <c r="A365" s="59" t="s">
        <v>1862</v>
      </c>
      <c r="B365" s="59"/>
      <c r="C365" s="59"/>
      <c r="D365" s="59"/>
      <c r="E365" s="59"/>
      <c r="F365" s="59"/>
      <c r="G365" s="59"/>
      <c r="H365" s="59"/>
      <c r="I365" s="82"/>
      <c r="J365" s="83">
        <f t="shared" si="34"/>
        <v>65.4</v>
      </c>
      <c r="K365" s="83">
        <f>SUM(K366)</f>
        <v>65.4</v>
      </c>
      <c r="L365" s="83">
        <f t="shared" ref="L365:T365" si="36">SUM(L366)</f>
        <v>0</v>
      </c>
      <c r="M365" s="83">
        <f t="shared" si="36"/>
        <v>0</v>
      </c>
      <c r="N365" s="83">
        <f t="shared" si="36"/>
        <v>0</v>
      </c>
      <c r="O365" s="83">
        <f t="shared" si="36"/>
        <v>0</v>
      </c>
      <c r="P365" s="83">
        <f t="shared" si="36"/>
        <v>65.4</v>
      </c>
      <c r="Q365" s="83">
        <f t="shared" si="36"/>
        <v>0</v>
      </c>
      <c r="R365" s="83">
        <f t="shared" si="36"/>
        <v>0</v>
      </c>
      <c r="S365" s="83">
        <f t="shared" si="36"/>
        <v>0</v>
      </c>
      <c r="T365" s="83">
        <f t="shared" si="36"/>
        <v>0</v>
      </c>
      <c r="U365" s="104"/>
      <c r="V365" s="104"/>
      <c r="W365" s="104"/>
      <c r="X365" s="104"/>
      <c r="Y365" s="104"/>
      <c r="Z365" s="104"/>
      <c r="AA365" s="83"/>
      <c r="AB365" s="59"/>
    </row>
    <row r="366" s="46" customFormat="1" ht="124" customHeight="1" spans="1:28">
      <c r="A366" s="63">
        <v>354</v>
      </c>
      <c r="B366" s="64" t="s">
        <v>1863</v>
      </c>
      <c r="C366" s="63" t="s">
        <v>1864</v>
      </c>
      <c r="D366" s="63" t="s">
        <v>560</v>
      </c>
      <c r="E366" s="63" t="s">
        <v>560</v>
      </c>
      <c r="F366" s="63" t="s">
        <v>1865</v>
      </c>
      <c r="G366" s="63" t="s">
        <v>38</v>
      </c>
      <c r="H366" s="63" t="s">
        <v>1866</v>
      </c>
      <c r="I366" s="66" t="s">
        <v>1867</v>
      </c>
      <c r="J366" s="86">
        <f t="shared" si="34"/>
        <v>65.4</v>
      </c>
      <c r="K366" s="86">
        <f>L366+M366+N366+O366+P366+Q366+R366</f>
        <v>65.4</v>
      </c>
      <c r="L366" s="63"/>
      <c r="M366" s="63"/>
      <c r="N366" s="63"/>
      <c r="O366" s="63"/>
      <c r="P366" s="63">
        <v>65.4</v>
      </c>
      <c r="Q366" s="63"/>
      <c r="R366" s="63"/>
      <c r="S366" s="63"/>
      <c r="T366" s="63"/>
      <c r="U366" s="68" t="s">
        <v>560</v>
      </c>
      <c r="V366" s="65">
        <v>79756</v>
      </c>
      <c r="W366" s="65" t="s">
        <v>44</v>
      </c>
      <c r="X366" s="65"/>
      <c r="Y366" s="65" t="s">
        <v>44</v>
      </c>
      <c r="Z366" s="65" t="s">
        <v>44</v>
      </c>
      <c r="AA366" s="67" t="s">
        <v>1868</v>
      </c>
      <c r="AB366" s="65" t="s">
        <v>1869</v>
      </c>
    </row>
    <row r="367" s="47" customFormat="1" spans="2:28">
      <c r="B367" s="48"/>
      <c r="C367" s="48"/>
      <c r="D367" s="48"/>
      <c r="E367" s="49"/>
      <c r="F367" s="50"/>
      <c r="G367" s="51"/>
      <c r="H367" s="51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3"/>
      <c r="AB367" s="54"/>
    </row>
    <row r="368" s="47" customFormat="1" spans="2:28">
      <c r="B368" s="48"/>
      <c r="C368" s="48"/>
      <c r="D368" s="48"/>
      <c r="E368" s="49"/>
      <c r="F368" s="50"/>
      <c r="G368" s="51"/>
      <c r="H368" s="51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3"/>
      <c r="AB368" s="54"/>
    </row>
    <row r="369" s="47" customFormat="1" spans="2:28">
      <c r="B369" s="48"/>
      <c r="C369" s="48"/>
      <c r="D369" s="48"/>
      <c r="E369" s="49"/>
      <c r="F369" s="50"/>
      <c r="G369" s="51"/>
      <c r="H369" s="51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3"/>
      <c r="AB369" s="54"/>
    </row>
  </sheetData>
  <mergeCells count="36">
    <mergeCell ref="A1:AB1"/>
    <mergeCell ref="K2:T2"/>
    <mergeCell ref="K3:R3"/>
    <mergeCell ref="L4:M4"/>
    <mergeCell ref="N4:O4"/>
    <mergeCell ref="A6:I6"/>
    <mergeCell ref="A7:C7"/>
    <mergeCell ref="A171:C171"/>
    <mergeCell ref="A178:C178"/>
    <mergeCell ref="A354:C354"/>
    <mergeCell ref="A356:C356"/>
    <mergeCell ref="A365:C365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4:K5"/>
    <mergeCell ref="P4:P5"/>
    <mergeCell ref="Q4:Q5"/>
    <mergeCell ref="R4:R5"/>
    <mergeCell ref="S3:S5"/>
    <mergeCell ref="T3:T5"/>
    <mergeCell ref="U2:U5"/>
    <mergeCell ref="V2:V5"/>
    <mergeCell ref="W2:W5"/>
    <mergeCell ref="X2:X5"/>
    <mergeCell ref="Y2:Y5"/>
    <mergeCell ref="Z2:Z5"/>
    <mergeCell ref="AA2:AA5"/>
    <mergeCell ref="AB2:AB5"/>
  </mergeCells>
  <dataValidations count="1">
    <dataValidation allowBlank="1" showInputMessage="1" showErrorMessage="1" sqref="E31 F31 F36 E38 F38 E64:F64 E74:F74 F75 F179 E283:F283 E284 F284 E289 E39:E54 E55:E59 E60:E63 E285:E286 E287:E288 E345:E350 E351:E352 F39:F54 F55:F59 F60:F63 F235:F246 F247:F256 F257:F262 F358:F359 E65:F73 E329:F344 E290:F324"/>
  </dataValidations>
  <printOptions horizontalCentered="1"/>
  <pageMargins left="0.393055555555556" right="0.236111111111111" top="0.66875" bottom="0.196527777777778" header="0.511805555555556" footer="0.196527777777778"/>
  <pageSetup paperSize="8" scale="52" fitToHeight="0" orientation="landscape" horizontalDpi="600"/>
  <headerFooter alignWithMargins="0">
    <oddFooter>&amp;C&amp;26第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Sunshine</cp:lastModifiedBy>
  <dcterms:created xsi:type="dcterms:W3CDTF">2020-03-02T04:14:00Z</dcterms:created>
  <dcterms:modified xsi:type="dcterms:W3CDTF">2025-12-30T06:00:05Z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  <property fmtid="{D5CDD505-2E9C-101B-9397-08002B2CF9AE}" pid="4" name="ICV">
    <vt:lpwstr>72D007F3ACC84D268179C4408BD8B5CF</vt:lpwstr>
  </property>
</Properties>
</file>