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2)" sheetId="2" r:id="rId1"/>
  </sheets>
  <definedNames>
    <definedName name="_xlnm._FilterDatabase" localSheetId="0" hidden="1">'Sheet1 (2)'!$A$5:$AA$134</definedName>
    <definedName name="_xlnm.Print_Titles" localSheetId="0">'Sheet1 (2)'!$3:$5</definedName>
  </definedNames>
  <calcPr calcId="144525"/>
</workbook>
</file>

<file path=xl/sharedStrings.xml><?xml version="1.0" encoding="utf-8"?>
<sst xmlns="http://schemas.openxmlformats.org/spreadsheetml/2006/main" count="1676" uniqueCount="722">
  <si>
    <t>莎车县2023年县级巩固拓展脱贫攻坚成果同乡村振兴项目库入库项目汇总表（计划库）</t>
  </si>
  <si>
    <t>填报单位（盖章）：</t>
  </si>
  <si>
    <t>填报日期：       年   月   日</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</si>
  <si>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</si>
  <si>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</si>
  <si>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</si>
  <si>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</si>
  <si>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</si>
  <si>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</si>
  <si>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</si>
  <si>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</si>
  <si>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</si>
  <si>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</si>
  <si>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</si>
  <si>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</si>
  <si>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</si>
  <si>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</si>
  <si>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入库时间</t>
  </si>
  <si>
    <t>审批文号</t>
  </si>
  <si>
    <t>备注</t>
  </si>
  <si>
    <t>合计</t>
  </si>
  <si>
    <t>财政衔接资金</t>
  </si>
  <si>
    <t>其他涉农
整合资金</t>
  </si>
  <si>
    <t>地方政府
债券资金</t>
  </si>
  <si>
    <t>其他资金</t>
  </si>
  <si>
    <t>小计</t>
  </si>
  <si>
    <t>巩固拓展脱贫攻坚成果同乡村振兴</t>
  </si>
  <si>
    <t>以工
代赈</t>
  </si>
  <si>
    <t>少数
民族
发展</t>
  </si>
  <si>
    <t>欠发达
国有
农场</t>
  </si>
  <si>
    <t>欠发达
国有
林场</t>
  </si>
  <si>
    <t>欠发达
国有
牧场</t>
  </si>
  <si>
    <t>SCX00004</t>
  </si>
  <si>
    <t>设施农业发展项目（一期）</t>
  </si>
  <si>
    <t>产业发展</t>
  </si>
  <si>
    <t>种植基地建设</t>
  </si>
  <si>
    <t>新建</t>
  </si>
  <si>
    <t>乌达力克镇1村</t>
  </si>
  <si>
    <t>计划总投资：7602万元
建设内容：
1、新建50米的标准温室大棚362座，每座18万元，计划投资6516万元，其中：阿拉买提镇22座，计划投资396万元；艾力西湖镇50座，计划投资900万元；白什坎特镇30座，计划投资540万元；荒地镇42座，计划投资756万元；喀群乡25座，计划投资450万元；恰热克镇21座，计划投资378万元；塔尕尔其镇42座，计划投资756万元；乌达力克镇31座，计划投资558万元；伊什库力乡23座，计划投资414万元；依盖尔其镇26座，计划投资468万元；永安管理委员会28座，计划投资504万元；米夏镇22座，计划投资396万元。
2、为新建的362座温室大棚采购棉被、棚膜等物资，计划投资470.6万元。
3、为新建的362座温室大棚配套供水管网、电力、砂砾路等附属设施，计划投资615.4万元。</t>
  </si>
  <si>
    <t>座</t>
  </si>
  <si>
    <t>农业农村局</t>
  </si>
  <si>
    <t>刘勇</t>
  </si>
  <si>
    <t>经济效益：种植收入每棚≥1.5万元。
社会效益：1、通过项目的实施，提高产量，就业人员≥100人；2、反季节蔬菜贡献≥5%。</t>
  </si>
  <si>
    <t>2022.11.15</t>
  </si>
  <si>
    <t>莎党农领发【2022】41号</t>
  </si>
  <si>
    <t>设施农业发展项目（二期）</t>
  </si>
  <si>
    <t>恰热克镇（3）村</t>
  </si>
  <si>
    <t>计划投资：13920万元
建设内容：为阿斯兰巴格乡等18个乡镇在恰热克镇新建长100米的温室大棚281座、长50米的温室大棚18座（折合为50米长的标准温室大棚580座），采购棉被、棚膜等物资，并配套供水管网、电力、砂石路等附属设施。
1.设施农业发展项目（二期）（阿尔斯兰巴格乡）,新建长100米的温室大棚18座、长50米的温室大棚2座（折合为50米长的标准温室大棚38座），投资787.132万元。
2.设施农业发展项目（二期）（恰尔巴格乡）,新建长100米的温室大棚17座、长50米的温室大棚1座（折合为50米长的标准温室大棚35座），投资724.99万元。
3.设施农业发展项目（二期）（阿热勒乡），新建长100米的温室大棚18座、长50米的温室大棚3座（折合为50米长的标准温室大棚39座），投资807.846万元。
4.设施农业发展项目（二期）（阿扎特巴格镇），新建长100米的温室大棚15座、长50米的温室大棚2座（折合为50米长的标准温室大棚32座），投资662.848万元。
5.设施农业发展项目（二期）（巴格阿瓦提乡），新建长100米的温室大棚19座、长50米的温室大棚3座（折合为50米长的标准温室大棚41座），投资849.274万元。
6.设施农业发展项目（二期）（达木斯乡），新建长100米的温室大棚8座（折合为50米长的标准温室大棚16座），投资331.424万元。
7.设施农业发展项目（二期）（墩巴格乡），新建长100米的温室大棚19座、长50米的温室大棚1座（折合为50米长的标准温室大棚39座），投资807.846万元。
8.设施农业发展项目（二期）（古勒巴格镇），新建长100米的温室大棚8座（折合为50米长的标准温室大棚16座），投资331.424万元。
9.设施农业发展项目（二期）（霍什拉甫乡），新建长100米的温室大棚15座（折合为50米长的标准温室大棚30座），投资621.42万元。
10.设施农业发展项目（二期）（喀拉苏乡），新建长100米的温室大棚22座（折合为50米长的标准温室大棚44座），投资911.416万元。
11.设施农业发展项目（二期）（阔什艾日克乡），新建长100米的温室大棚23座（折合为50米长的标准温室大棚46座），投资952.844万元。
12.设施农业发展项目（二期）（拍克其乡），新建长100米的温室大棚20座（折合为50米长的标准温室大棚40座），投资828.56万元。
13.设施农业发展项目（二期）（托木吾斯塘镇），新建长100米的温室大棚9座（折合为50米长的标准温室大棚18座），投资372.852万元。
14.设施农业发展项目（二期）（亚喀艾日克乡），新建长100米的温室大棚10座（折合为50米长的标准温室大棚20座），投资414.28万元。
15.设施农业发展项目（二期）（叶尔羌街道办），新建长100米的温室大棚15座（折合为50米长的标准温室大棚30座），投资621.42万元。
16.设施农业发展项目（二期）（英阿瓦提管委会），新建长100米的温室大棚11座（折合为50米长的标准温室大棚22座），投资455.708万元。
17.设施农业发展项目（二期）（英吾斯塘乡），新建长100米的温室大棚12座（折合为50米长的标准温室大棚24座），投资497.136万元。
18.设施农业发展项目（二期）（阿瓦提镇），新建长100米的温室大棚22座、长50米的温室大棚6座（折合为50米长的标准温室大棚50座），投资1035.7万元。
19.设施农业发展项目（二期）（物资采购），为新建温室大棚采购棉被、棚膜等物资，投资861.88万元。
20.设施农业发展项目（二期）（附属工程），为新建温室大棚配套供水管网、电力、砂砾路等附属设施，投资1044万元。</t>
  </si>
  <si>
    <t>经济效益：种植收入每棚≥1.5万元。
社会效益：1、通过项目的实施，提高产量，就业人员≥160人；2、反季节作物贡献≥5%。</t>
  </si>
  <si>
    <t>设施农业发展项目（三期）</t>
  </si>
  <si>
    <t>孜热甫夏提乡（3）村</t>
  </si>
  <si>
    <t>计划投资：24000万元
建设内容：
新建温室大棚390座（折合成标准棚1006座），配套供水系统、电力系统等附属设施；对每座大棚换填种植土。
资产归属：30个乡镇195个村所有（包含27个乡镇72个扶持壮大村集体经济村）</t>
  </si>
  <si>
    <t>经济效益：种植收入每棚不低于2万元。
社会效益：通过项目的实施，可增加农民收入，还可在项目实施期间解决200人就业。</t>
  </si>
  <si>
    <t>SCX00079</t>
  </si>
  <si>
    <t>莎车县孜热甫夏提乡农业产业建设（温室大棚）项目</t>
  </si>
  <si>
    <t>乌达力克镇（1）村</t>
  </si>
  <si>
    <t>计划投资：800万元
建设内容：
新建50米标准温室大棚38座，并配套供水管网并配套供水管网、电力、砂砾路等附属设施，采购棉被1140条，棚膜38张，卷帘机38套，每座投资21万元。计划投资800万元。</t>
  </si>
  <si>
    <t>经济效益：种植收入每棚≥1.5万元。
社会效益：1、通过建设温室大棚，促进产业发展，同时，项目建设带动灵活就业人数≥60人。</t>
  </si>
  <si>
    <t>SCX00036</t>
  </si>
  <si>
    <t>莎车县现代农业（肉羊）产业园建设项目</t>
  </si>
  <si>
    <t>产业园（区）</t>
  </si>
  <si>
    <t>续建</t>
  </si>
  <si>
    <t>孜热甫夏提乡</t>
  </si>
  <si>
    <t>计划投资：3500万元（项目总投资16801万元，其中2022年衔接资金安排12815.9万元，2023年计划安排衔接资金3500万元）
建设内容：
1、在肉羊繁育基地一区、三区新建羊舍26栋，建筑面积28080平方米,并配套供排水设施，每平方米1000元；
2、建设5个繁育区饲草料通道23400平方米，并配套药浴池2座、粪污处理池2座；
3、配套场外10kv高压电力设施，14km架空线路，配置23台250kv·A变压器。</t>
  </si>
  <si>
    <t>畜牧局</t>
  </si>
  <si>
    <t>王军红</t>
  </si>
  <si>
    <t>经济效益：脱贫户分红人数≥500人。
社会效益：依托良种繁育中心，带动群众发展多胎多羔羊养殖，不断提升标准化规模化养殖程度，促进带动脱贫户、监测户增收；脱贫户满意度≥95%。</t>
  </si>
  <si>
    <t>SCX00039</t>
  </si>
  <si>
    <t>小额贷款贴息项目</t>
  </si>
  <si>
    <t>小额贷款贴息</t>
  </si>
  <si>
    <t>各乡镇（街道、管委会）</t>
  </si>
  <si>
    <t>计划投资：2500万元
建设内容：
实施20000户脱贫户、监测户小额贷款贴息2500万元。</t>
  </si>
  <si>
    <t>万元</t>
  </si>
  <si>
    <t>质量指标：小额贷款还款率≥70%；
社会效益：受益脱贫人口数≥2万户。</t>
  </si>
  <si>
    <t>SCX00009</t>
  </si>
  <si>
    <t>低产田改造项目</t>
  </si>
  <si>
    <t>亚喀艾日克乡（3）村、（9）村、（10）村、（11）村；恰热克镇（6）村；艾力西湖镇（1）村、（3）村、（4）村、（8）村、（9）村、（10）村、（17）村；依盖尔其镇（1）村、（3）村、（6）村、（11）村、（15）村、（20）村、（21）村；孜热甫夏提乡（6）村</t>
  </si>
  <si>
    <t>计划投资：1700万元
建设内容：
对5个乡镇14162亩地进行低产田改造及配套建设，每亩概算1200元，总资金1700万元。</t>
  </si>
  <si>
    <t>万亩</t>
  </si>
  <si>
    <t>社会效益：持续提高受益土地利用率；带动就业和受益农户人数达1000人以上。</t>
  </si>
  <si>
    <t>SCX00030</t>
  </si>
  <si>
    <t>永安管委会乳制品加工厂附属配套项目</t>
  </si>
  <si>
    <t>市场建设和农村物流</t>
  </si>
  <si>
    <t>永安管委会（8）村</t>
  </si>
  <si>
    <t>计划投资：110万元
建设内容：
为永安管委会8村乳制品加工厂修建500立方米消防水池1座，配套相关消防设备设施。</t>
  </si>
  <si>
    <t>永安管委会</t>
  </si>
  <si>
    <t>唐啸天</t>
  </si>
  <si>
    <t>社会效益：项目实施后满足消防需求，项目建成后带动群众就业，增加群众收入。</t>
  </si>
  <si>
    <t>SCX00019</t>
  </si>
  <si>
    <t>巴旦姆授粉补助项目</t>
  </si>
  <si>
    <t>林草基地建设</t>
  </si>
  <si>
    <t>计划投资：1000万元
建设内容：
对全县各乡镇脱贫户、监测户种植的巴旦姆果树花期进行蜜蜂授粉，授粉蜂箱计划12.5万箱，每箱蜂补助80元，计划投资1000万元。</t>
  </si>
  <si>
    <t>万箱</t>
  </si>
  <si>
    <t>社会效益：项目实施后，提高巴旦姆果树坐果率、果品产量，确保巴旦姆果树不因授粉造成果品产量下降，保障巴旦姆增产；受益脱贫户数≥4.3万户。
经济效益：每亩增收≥50元。</t>
  </si>
  <si>
    <t>SCX00035</t>
  </si>
  <si>
    <t>霍什拉甫乡水利设施建设项目</t>
  </si>
  <si>
    <t>小型农田水利设施建设</t>
  </si>
  <si>
    <t>霍什拉甫乡（1）村、（11）村</t>
  </si>
  <si>
    <t>计划投资：670万元
建设内容：
1、霍什拉甫乡1村团结支渠配套建设过洪渡槽4座，计划投资280万元；
2、霍什拉甫乡1村、11村改建拦河式引水枢纽1座，计划投资390万元。</t>
  </si>
  <si>
    <t>水利局</t>
  </si>
  <si>
    <t>张依国</t>
  </si>
  <si>
    <t>社会效益：改造渠道建筑物5座，项目验收合格率100%，受益脱贫人口满意度95%。</t>
  </si>
  <si>
    <t>SCX00033</t>
  </si>
  <si>
    <t>小型农田水利设施建设项目</t>
  </si>
  <si>
    <t>孜热甫夏提乡（7）村；亚喀艾日克乡（3）村</t>
  </si>
  <si>
    <t>计划投资：795.557万元（少数民族发展资金）
建设内容：
1、为孜热甫夏提乡7村建设防渗渠4.5公里及渠系建筑物（0.5m³/s流量），投资396万元。
2、亚喀艾日克乡3村修建0.3-0.5m³/s流量防渗渠3.8公里，并配套渠系建筑物等，投资399.557万元。</t>
  </si>
  <si>
    <t>公里</t>
  </si>
  <si>
    <t>社会效益指标：涉及2个村的受益脱贫人口829人，吸纳本地就业人数≥35人。以减少渠道水的渗漏损失，满足灌溉要求，可最大限度的利用好水土资源，保障经济农作物用水，提升农作物的产量来增加村民的经济收入。</t>
  </si>
  <si>
    <t>SCX00002</t>
  </si>
  <si>
    <t>特色种植（庭院蔬菜）项目</t>
  </si>
  <si>
    <t>亚喀艾日克乡、阔什艾日克乡、霍什拉甫乡、乌达力克镇、英阿瓦提管委会、阿扎特巴格镇、艾力西湖镇、墩巴格乡、荒地镇、恰尔巴格乡、古勒巴格镇、托木吾斯塘镇、英吾斯塘乡、阿拉买提镇、孜热甫夏提乡、拍克其乡、阿热勒乡、巴格阿瓦提乡、米夏镇、依盖尔其镇、喀拉苏乡、伊什库力乡、阿瓦提镇、白什坎特镇、阿尔斯兰巴格乡、恰热克镇、喀群乡、塔尕尔其镇、永安管委会共29个乡镇</t>
  </si>
  <si>
    <t>计划投资：270万元
为全县54000户脱贫户、监测户每户补助蔬菜种苗115株，蔬菜种子100克，其中茄子苗30株、辣椒苗35株、番茄苗40株共36.75元；豇豆种子100克共8.25元；南瓜苗10株共5元。每户合计补助50元，计划投资270万元。</t>
  </si>
  <si>
    <t>万户</t>
  </si>
  <si>
    <t>农业农村局（农技推广中心）</t>
  </si>
  <si>
    <t>吕爱玲</t>
  </si>
  <si>
    <t>经济效益：带动增加脱贫人口数和监测户人口全年总收入≥1620万元。
社会效益：受益脱贫人口数和监测户人口≥21.6万人。通过项目实施，可美化庭院环境，提升受益户幸福指数。</t>
  </si>
  <si>
    <t>SCX00040</t>
  </si>
  <si>
    <t>龙头企业贷款贴息项目</t>
  </si>
  <si>
    <t>新型经营主体贷款贴息</t>
  </si>
  <si>
    <t>莎车县</t>
  </si>
  <si>
    <t>计划投资：330万元
建设内容：
对已贷款且符合条件的龙头企业贷款给予贴息补助。</t>
  </si>
  <si>
    <t>社会效益：申请贷款龙头企业≥10家；龙头企业贷款贴息≤3%；龙头企业满意度≥95%。</t>
  </si>
  <si>
    <t>SCX00032</t>
  </si>
  <si>
    <t>2023年莎车县国有二林场特色林果设施配套（渠系防渗）改建项目</t>
  </si>
  <si>
    <t>国有二林场</t>
  </si>
  <si>
    <t>计划投资：84万元（欠发达国有林场资金）
建设内容：
共改建灌溉面积368亩，改建灌溉渠道2条，共计1.01公里，1#渠改建长度594m，流量0.2m³/s,改建节制单向分水闸7座。2#渠改建渠道长度417m,流量0.2m³/s，改建节制单向分水闸4座。节制双向分水闸1座改建圆管涵2座。</t>
  </si>
  <si>
    <t>二林场</t>
  </si>
  <si>
    <t>哈恩楚</t>
  </si>
  <si>
    <r>
      <rPr>
        <sz val="10"/>
        <rFont val="宋体"/>
        <charset val="134"/>
        <scheme val="major"/>
      </rPr>
      <t>社会效益：可提高水的利用率。每年可节水1.6万m</t>
    </r>
    <r>
      <rPr>
        <vertAlign val="superscript"/>
        <sz val="10"/>
        <rFont val="宋体"/>
        <charset val="134"/>
        <scheme val="major"/>
      </rPr>
      <t>3</t>
    </r>
    <r>
      <rPr>
        <sz val="10"/>
        <rFont val="宋体"/>
        <charset val="134"/>
        <scheme val="major"/>
      </rPr>
      <t>；群众满意度≥95%。</t>
    </r>
  </si>
  <si>
    <t>SCX00017</t>
  </si>
  <si>
    <t>2023年莎车县国有二林场巩固提升培育特色林果苗木推广应用配套（温室大棚）建设项目</t>
  </si>
  <si>
    <t>计划投资：34万元（欠发达国有林场资金）
建设内容：
新建1座长40米、宽14米、高3.9米，占地0.85亩的温室大棚，用于特色林果苗木培育，并配套附属设施。</t>
  </si>
  <si>
    <t>经济效益：大棚培育特色林果苗木推广应用≥2.5万株；相对常规育苗提前一年出圃，年出圃品种纯正的巴旦姆苗木；产量在原产量基础上提高10%。
社会效益：受益群众满意度≥95%。</t>
  </si>
  <si>
    <t>SCX00018</t>
  </si>
  <si>
    <t>2023年莎车县国有二林场巴旦姆低质低效林巩固提升项目</t>
  </si>
  <si>
    <t>计划投资：20万元（欠发达国有林场资金）
建设内容：
实施土地平整100亩，购置巴旦姆2000株；栽植巴旦姆2000株包括定植穴、回填、人工植苗造林；增施腐熟农家肥150m³，尿素3000㎏，过磷酸钙1000kg、硫酸钾400kg。抚育管理：巴旦姆苗木定植完成后，浇水、松土、除草、打药。有害生物防治：入冬前翻耕园土、清扫园地和喷药剂。</t>
  </si>
  <si>
    <t>亩</t>
  </si>
  <si>
    <t>经济效益：巴旦姆低质低效林改造≥100亩；产量在原产量基础上提高30%。
社会效益：受益群众满意度≥95%。</t>
  </si>
  <si>
    <t>SCX00042</t>
  </si>
  <si>
    <t>农村道路管护人员补助项目</t>
  </si>
  <si>
    <t>就业项目</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</si>
  <si>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</si>
  <si>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</si>
  <si>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从全县脱贫户、监测户中招聘1900人护路员，按照每人每月1000元标准发放补助，对全县农村道路进行日常养护管理，清扫路面砂石、垃圾，处理林带杂草。</t>
  </si>
  <si>
    <t>人</t>
  </si>
  <si>
    <t>交通运输局</t>
  </si>
  <si>
    <t>侯旭</t>
  </si>
  <si>
    <t>社会效益：项目完成后将持续巩固脱贫攻坚成果，进一步增加就业岗位和促使稳定就业增收。项目惠及31个乡镇（管委会），受益人数1900人，受益群众满意率达到100%</t>
  </si>
  <si>
    <t>SCX00046</t>
  </si>
  <si>
    <t>乡镇桥涵建设项目</t>
  </si>
  <si>
    <t>乡村建设行动</t>
  </si>
  <si>
    <t>农村道路建设（通村、通户路、小型桥梁）</t>
  </si>
  <si>
    <t>白什坎特镇（3）村、（13）村；达木斯乡（4）村、（7）村、（8）村；喀拉苏乡（1）村、（3）村、（5）村、（6）村、（10）村；喀群乡（3）村、（11）村；拍克其乡（3）村、（5）村；永安管委会（3）村；伊什库力乡（2）村</t>
  </si>
  <si>
    <t>计划投资：3500万元
建设内容：
修建桥梁396延米/7座，1-4m盖板涵10座，总投资3500万元。其中：
1、白什坎特镇桥涵建设项目：1-4m盖板涵3座，计划投资60万元；
2、达木斯乡桥涵建设项目：修建桥梁340延米/3座（80延米1座，投资640万元；100延米1座，投资940万元；160延米1座，投资1300万元），计划投资2880万元；
3、喀拉苏乡桥涵建设项目：1-4m盖板涵5座，计划投资100万元；
4、喀群乡桥涵建设项目：1-4m盖板涵2座，计划投资40万元；
5、拍克其乡桥涵建设项目：修建桥梁32延米/2座，计划投资240万元；
6、永安管委会桥涵建设项目：修建桥梁8延米/1座，计划投资60万元；
7、伊什库力乡桥涵建设项目：修建桥梁16延米/1座，计划投资120万元。</t>
  </si>
  <si>
    <t>社会效益：项目完成后将进一步改善莎车县交通基础设施条件，便利各族群众交通出行，受益人数约23542人，促进当地农民就近就业，增加农民收入。
1、数量指标：建设桥梁≥7座，长度≥396延米。
2、质量指标：合格。</t>
  </si>
  <si>
    <t>SCX00047</t>
  </si>
  <si>
    <t>农村道路维修项目</t>
  </si>
  <si>
    <t>改建</t>
  </si>
  <si>
    <t>25个乡镇</t>
  </si>
  <si>
    <t>计划投资：2700万元
建设内容：
对25个乡镇农村道路破损路面进行维修，维修面积26.2万平方米。</t>
  </si>
  <si>
    <t>万平方米</t>
  </si>
  <si>
    <t>社会效益：项目完成后将进一步改善莎车县交通基础设施条件，便利各族群众交通出行，受益人数约41765人，促进当地农民就近就业，增加农民收入。
1、数量指标：维修路面≥26.2万平方米。
2、质量指标：合格。</t>
  </si>
  <si>
    <t>SCX00054</t>
  </si>
  <si>
    <t>莎车县孜热甫夏提塔吉克民族乡幸福（10）村、英迈里（12）村生活污水处理设施中央财政以工代赈项目</t>
  </si>
  <si>
    <t>农村污水治理</t>
  </si>
  <si>
    <t>孜热甫夏提乡（10）村、（12）村</t>
  </si>
  <si>
    <t>计划投资：385万元（以工代赈资金）
建设内容：
孜热甫夏提乡10村、12村新建新建生活污水管网10.1公里，化粪池11座，配套附属设施等。</t>
  </si>
  <si>
    <t>阿克巴尔·茹仙</t>
  </si>
  <si>
    <t>社会效益：新建农村生活污水处理管网里程≥10.1公里；项目验收合格率100%；带动当地群众就业人数≥80人。
经济效益:发放劳务报酬≥81万元</t>
  </si>
  <si>
    <t>SCX00080</t>
  </si>
  <si>
    <t>莎车县墩巴格乡恰尔巴格（1）村生活污水处理设施中央财政以工代赈项目</t>
  </si>
  <si>
    <t>墩巴格乡（1）村</t>
  </si>
  <si>
    <t>计划投资：330万元（以工代赈资金）
建设内容：
墩巴格乡1村新建生活污水管网8.2公里，化粪池8座，配套附属设施等。</t>
  </si>
  <si>
    <t>墩巴格乡</t>
  </si>
  <si>
    <t>肉孜阿洪·吐尔地</t>
  </si>
  <si>
    <t>社会效益：新建农村生活污水处理管网里程≥8.2公里；项目验收合格率100%；带动当地群众就业人数≥60人。
经济效益:发放劳务报酬≥70万元</t>
  </si>
  <si>
    <t>SCX00081</t>
  </si>
  <si>
    <t>莎车县阿拉买提镇生活污水处理设施中央财政以工代赈项目</t>
  </si>
  <si>
    <t>阿拉买提镇（12）村、（17）村</t>
  </si>
  <si>
    <t>计划投资：360万元（以工代赈资金）
建设内容：
阿拉买提镇新建生活污水管网4.1公里，提升泵站1座，配套附属设施等。</t>
  </si>
  <si>
    <t>阿拉买提镇</t>
  </si>
  <si>
    <t>阿不力米提·艾依提</t>
  </si>
  <si>
    <t>社会效益：新建农村生活污水处理管网里程≥4.1公里；项目验收合格率100%；带动当地群众就业人数≥90人。
经济效益:发放劳务报酬≥76万元。</t>
  </si>
  <si>
    <t>SCX00082</t>
  </si>
  <si>
    <t>莎车县米夏镇亚勒古孜巴格（15）村生活污水处理设施中央财政以工代赈项目</t>
  </si>
  <si>
    <t>米夏镇（15）村</t>
  </si>
  <si>
    <t>计划投资：260万元（以工代赈资金）
建设内容：
米夏镇15村新建生活污水管网7.5公里，化粪池2座，配套附属设施等。</t>
  </si>
  <si>
    <t>米夏镇</t>
  </si>
  <si>
    <t>阿依努尔·孜来汗</t>
  </si>
  <si>
    <t>社会效益：新建农村生活污水处理管网里程≥7.5公里；项目验收合格率100%；带动当地群众就业人数≥50人。
经济效益:发放劳务报酬≥51万元。</t>
  </si>
  <si>
    <t>SCX00083</t>
  </si>
  <si>
    <t>莎车县米夏镇阿日希（24）村、琼库尔克什拉克（21）村生活污水处理设施中央财政以工代赈项目</t>
  </si>
  <si>
    <t>米夏镇（24）村、（21）村</t>
  </si>
  <si>
    <t>计划投资：243万元（以工代赈资金）
建设内容：
米夏镇24村、21村新建生活污水管网7公里，化粪池5座，配套附属设施等。</t>
  </si>
  <si>
    <t>社会效益：新建农村生活污水处理管网里程≥7公里；项目验收合格率100%；带动当地群众就业人数≥50人。
经济效益:发放劳务报酬≥49万元。</t>
  </si>
  <si>
    <t>SCX00084</t>
  </si>
  <si>
    <t>莎车县霍什拉甫乡友谊（1）村生活污水处理设施中央财政以工代赈项目</t>
  </si>
  <si>
    <t>霍什拉甫乡（1）村</t>
  </si>
  <si>
    <t>计划投资：256万元（以工代赈资金）
建设内容：
霍什拉甫乡1村新建生活污水管网5.5公里，化粪池5座，配套附属设施等。</t>
  </si>
  <si>
    <t>霍什拉甫乡</t>
  </si>
  <si>
    <t>买买提明依明·牙森</t>
  </si>
  <si>
    <t>社会效益：新建农村生活污水处理管网里程≥5.5公里；项目验收合格率100%；带动当地群众就业人数≥60人。
经济效益:发放劳务报酬≥54万元。</t>
  </si>
  <si>
    <t>SCX00085</t>
  </si>
  <si>
    <t>莎车县托木吾斯塘镇吉格代艾日克（8）村生活污水处理设施中央财政以工代赈项目</t>
  </si>
  <si>
    <t>托木吾斯塘镇（8）村</t>
  </si>
  <si>
    <t>计划投资：256万元（以工代赈资金）
建设内容：
托木吾斯塘镇8村新建生活污水管网8公里，配套附属设施等。</t>
  </si>
  <si>
    <t>托木吾斯塘镇</t>
  </si>
  <si>
    <t>亚库普·如孜尼亚孜</t>
  </si>
  <si>
    <t>社会效益：新建农村生活污水处理管网里程≥8公里；项目验收合格率100%；带动当地群众就业人数≥60人。
经济效益:发放劳务报酬≥54万元。</t>
  </si>
  <si>
    <t>SCX00086</t>
  </si>
  <si>
    <t>莎车县托木吾斯塘镇托木吾斯塘（9）村等3个村生活污水处理设施中央财政以工代赈项目</t>
  </si>
  <si>
    <t>托木吾斯塘镇（9）村、（11）村、（7）村</t>
  </si>
  <si>
    <t>计划投资：368万元（以工代赈资金）
建设内容：
托木吾斯塘镇9村等3个村新建生活污水管网11.5公里，配套附属设施等。</t>
  </si>
  <si>
    <t>社会效益：新建农村生活污水处理管网里程≥11.5公里；项目验收合格率100%；带动当地群众就业人数≥75人。
经济效益:发放劳务报酬≥78万元。</t>
  </si>
  <si>
    <t>SCX00087</t>
  </si>
  <si>
    <t>莎车县白什坎特镇托万巴格艾日克（5）村等2个村生活污水处理设施中央财政以工代赈项目</t>
  </si>
  <si>
    <t>白什坎特镇（5）村、红旗社区</t>
  </si>
  <si>
    <t>计划投资：300万元（以工代赈资金）
建设内容：
白什坎特镇5村等2个村新建生活污水管网8.7公里，化粪池2座，配套附属设施等。</t>
  </si>
  <si>
    <t>白什坎特镇</t>
  </si>
  <si>
    <t>玉苏普江·阿布都卡迪尔</t>
  </si>
  <si>
    <t>社会效益：新建农村生活污水处理管网里程≥8.7公里；项目验收合格率100%；带动当地群众就业人数≥59人。
经济效益:发放劳务报酬≥63万元。</t>
  </si>
  <si>
    <t>SCX00088</t>
  </si>
  <si>
    <t>莎车县荒地镇英巴扎（27）村生活污水处理设施中央财政以工代赈项目</t>
  </si>
  <si>
    <t>荒地镇（27）村</t>
  </si>
  <si>
    <t>计划投资：150万元（以工代赈资金）
建设内容：
荒地镇27村新建生活污水管网4公里，化粪池4座，配套附属设施等。</t>
  </si>
  <si>
    <t>荒地镇</t>
  </si>
  <si>
    <t>阿布都艾尼·吾守尔</t>
  </si>
  <si>
    <t>社会效益：新建农村生活污水处理管网里程≥4公里；项目验收合格率100%；带动当地群众就业人数≥26人。
经济效益:发放劳务报酬≥32万元。</t>
  </si>
  <si>
    <t>SCX00062</t>
  </si>
  <si>
    <t>自治区级示范村依盖尔其镇8村基础设施建设项目</t>
  </si>
  <si>
    <t>开展县乡村公共服务一体化示范创建</t>
  </si>
  <si>
    <t>依盖尔其镇8村</t>
  </si>
  <si>
    <t>总投资：2000万元
建设内容：1、新建村组道路2公里，计划投资80万元；                                                                                                                                                                                                                                                                                                                 
2、在阿瓦提干渠上修建1座桥梁，计划投资100万元；                                                                                                                    
3、新建污水管网1公里配套化粪池，计划资金70万元；                                                                4、对村内2公里电网进行改造，计划投资40万元；
5、新建6公里（0.3-0.5流量）防渗渠，计划投资600万元；               
6、建设农业灌溉渠系2公里，计划投资60万元；
7、新建400平方米公共停车场并配套过水桥1座（4*6），计划资金20万元；
8、新建1座40平方米水冲式公共厕所，计划资金30万元。
9、修建防渗渠5.85公里（0.3-0.5流量），计划投资760万元。（衔接资金）
10、村组道路硬化0.7公里，计划投资35万元。（衔接资金）
11、人居环境整治污水处理转运及垃圾处理等设施设备，计划投资125万元。（衔接资金）
12、修建50平方米公共厕所1座，计划投资50万元。（衔接资金）
13、平整土地250亩，计划投资30万元。（衔接资金）</t>
  </si>
  <si>
    <t>依盖尔其镇人民政府</t>
  </si>
  <si>
    <t>张未翰</t>
  </si>
  <si>
    <t>社会效益：有效改善人居环境；受益脱贫人口数≥510人
。项目验收合格率100%；改善水利设施、田间道路和附属设施建设，提高粮食产量是实现乡村振兴的基石， 有效解决停车难的问题，促进了农村社会稳定。改善农村公路的交通状况和招商环境，拉动投资，降低运输成本，提高供电能力促进经济发展是实现乡村文明、生活富裕的基础。</t>
  </si>
  <si>
    <t>SCX00061</t>
  </si>
  <si>
    <t>自治区级示范村米夏镇3村整体提升建设项目</t>
  </si>
  <si>
    <t>米夏镇3村</t>
  </si>
  <si>
    <t>总投资：2044万元
建设内容：
1、新建6公里污水管网并配套附属设施设备，并接入城市管网，计划投资400万元；（债券资金）                         
2、新建1000平方米的1栋老年活动服务中心，并配套相关附属设施设备，计划投资300万元；（债券资金）                                                       
3、新建2个水冲式厕所，计划投资148万元；（债券资金）
4、新建公交车招呼站1座，计划投资8万元；（债券资金）                                              
5、新建4.8公里生产道路,计划投资144万元。（债券资金）
6、新建防渗渠1.11公里，并配套7个闸口、5个涵洞，计划投资150万元；
7、土地平整650亩，每亩1300元，计划投资84.5万元；
8、1000亩高效节水（含650亩地块），并配套相关附属设施，计划投资209.5万元；
9、新建10座50米的移动温室大棚，并配套相关附属设施设备，计划投资300万元；
10、新建污水排水管网6公里，并配套相关附属设施设备，计划投资300万元。</t>
  </si>
  <si>
    <t>米夏镇人民政府</t>
  </si>
  <si>
    <t>严辉</t>
  </si>
  <si>
    <t>社会效益：有效改善人居环境；改善水利设施、田间道路和附属设施建设，提高粮食产量是实现乡村振兴的基石， 有效解决老人活动有场所，促进了农村社会稳定。改善农村公路的交通状况，促进乡村物流和经济发展是实现乡村文明的基础。受益已脱贫户≧1000人；项目验收合格率100%。</t>
  </si>
  <si>
    <t>SCX00058</t>
  </si>
  <si>
    <t>一体化污水处理设施项目</t>
  </si>
  <si>
    <t>恰尔巴格乡</t>
  </si>
  <si>
    <t>计划投资：910万元
建设内容：
为恰尔巴格乡新建一体化污水处理设施13座及附属配套。</t>
  </si>
  <si>
    <t>住建局</t>
  </si>
  <si>
    <t>汪建容</t>
  </si>
  <si>
    <t>社会效益：有效改善人居环境；项目验收合格率100%；受益村民满意度≥95%。</t>
  </si>
  <si>
    <t>SCX00053</t>
  </si>
  <si>
    <t>孜热甫夏提乡生活污水处理项目</t>
  </si>
  <si>
    <t>孜热甫夏提乡（2）村、（4）村、（6）村、（7）村</t>
  </si>
  <si>
    <t>计划投资：640万元（少数民族发展资金）
建设内容：
孜热甫夏提乡4个村建设生活污水处理设施（包括化粪池17个及下水管网16公里）。</t>
  </si>
  <si>
    <t>社会效益：新建排水管网16公里，化粪池17座；项目验收合格率100%；受益脱贫人口数≥1059人；吸纳本地就业人数≥150人；项目的实施有效整治污水乱排放的问题，进一步改善人居环境。</t>
  </si>
  <si>
    <t>SCX00045</t>
  </si>
  <si>
    <t>莎车县巴格阿瓦提乡巴格阿瓦提（3）村农村道路中央财政以工代赈项目</t>
  </si>
  <si>
    <t>巴格阿瓦提乡（3）村</t>
  </si>
  <si>
    <t>计划投资：200万元（以工代赈资金）
建设内容：
巴格阿瓦提乡3村新建农村道路3.5公里及配套附属设施等。</t>
  </si>
  <si>
    <t>巴格阿瓦提乡</t>
  </si>
  <si>
    <t>卡迪尔江·托尔逊</t>
  </si>
  <si>
    <t>社会效益：新建农村道路里程≥3.5公里；项目验收合格率100%；带动当地群众就业人数≥29人。
经济效益:发放劳务报酬≥41万元。</t>
  </si>
  <si>
    <t>SCX00104</t>
  </si>
  <si>
    <t>莎车县恰尔巴格乡央阿克勒克（10）村农村道路中央财政以工代赈项目</t>
  </si>
  <si>
    <t>恰尔巴格乡（10）村</t>
  </si>
  <si>
    <t>计划投资：303万元（以工代赈资金）
建设内容：
恰尔巴格乡10村新建农村道路5.15公里及配套附属设施等。</t>
  </si>
  <si>
    <t>吾拉木江·艾买尔</t>
  </si>
  <si>
    <t>社会效益：新建农村道路里程≥5.15公里；项目验收合格率100%；带动当地群众就业人数≥54人。
经济效益:发放劳务报酬≥64万元。</t>
  </si>
  <si>
    <t>SCX00052</t>
  </si>
  <si>
    <t>2023年莎车县国有二林场人居环境改造（污水处理）项目</t>
  </si>
  <si>
    <t>计划投资：30万元（欠发达国有林场资金）
建设内容：
对莎车县国有二林场3个生产队铺设直径225#双壁波纹管561.75米（含穿路、穿林、穿渠共16米），路面破除20㎡，配套污水检查井29座，30m³玻璃钢化粪池3座（每个生产队1座），吸粪车1辆。</t>
  </si>
  <si>
    <t>社会效益：可改善居民生活环境；可显著解决环境污染问题，改善人居环境；项目区生态环境改善≥1%。</t>
  </si>
  <si>
    <t>SCX00064</t>
  </si>
  <si>
    <t>雨露计划职业教育补助项目</t>
  </si>
  <si>
    <t>巩固三保障成果</t>
  </si>
  <si>
    <t>享受"雨露计划"职业教育补助</t>
  </si>
  <si>
    <t>计划总投资：3000万元
建设内容：
2023年计划对10000人在校就读的脱贫户、监测户中高职学生，每生/年给予3000元补助，计划投资3000万元。</t>
  </si>
  <si>
    <t>教育局</t>
  </si>
  <si>
    <t>阿依努尔·阿布来提</t>
  </si>
  <si>
    <t>社会效益：资助脱贫户、监测户子女人数≥10000人；脱贫户、监测户中高职学生生均资助标准3000/学年；项目启动时间2023年3月，结束时间2023年12月。</t>
  </si>
  <si>
    <t>SCX00066</t>
  </si>
  <si>
    <t>低氟砖茶采购项目</t>
  </si>
  <si>
    <t>其他</t>
  </si>
  <si>
    <t>困难群众饮用低氟茶</t>
  </si>
  <si>
    <t>计划总投资：107.443万元（少数民族发展资金）
建设内容：
按照每户2公斤，70元的标准，为全县脱贫监测三类户不超过15349户购买低氟砖茶，共计107.443万元。</t>
  </si>
  <si>
    <t>户</t>
  </si>
  <si>
    <t>统战部</t>
  </si>
  <si>
    <t>江涛</t>
  </si>
  <si>
    <t>社会效益：减少农户对茶叶购买的开支，同时进一步提升农民的健康指数。项目验收合格率100%；受益脱贫户数≤15349户。</t>
  </si>
  <si>
    <t>SCX00007</t>
  </si>
  <si>
    <t>特色林果业基地建设项目</t>
  </si>
  <si>
    <t>孜热甫夏提乡12村</t>
  </si>
  <si>
    <t>计划总投资：379.8万元
建设内容：
1、为孜热甫夏提乡12村1500亩土地进行土壤改良，亩均投资700元，计划投资105万元；
2、对孜热甫夏提乡1500亩新梅基地配置滴灌设施，每亩投资1400元，计划投资210万元；
3、购置购买3年生以上新梅嫁接苗3.6万株，每亩定植24株，株行距4x7m，每株约18元，计划投资64.8万元。</t>
  </si>
  <si>
    <t>经济效益：新定植果树3.6万株，可吸纳50人以上就业。
社会效益：在合理开发果品资源的同时，更好的带动地方的经济发展，拓展林果业发展，逐步规模化，形成产业融合，增加农民收入。</t>
  </si>
  <si>
    <t>SCX00065</t>
  </si>
  <si>
    <t>项目管理费</t>
  </si>
  <si>
    <t>总投资：500万元
建设内容：
用于项目前期设计、评审、招标、监理及验收等与项目管理相关的支出。</t>
  </si>
  <si>
    <t>乡村振兴局</t>
  </si>
  <si>
    <t>高守迎</t>
  </si>
  <si>
    <t>社会效益：用于项目前期费用支出≤500万元；受益单位满意度100%。</t>
  </si>
  <si>
    <t>SCX00063</t>
  </si>
  <si>
    <t>易地扶贫搬迁贷款债劵贴息补助</t>
  </si>
  <si>
    <t>易地搬迁后扶</t>
  </si>
  <si>
    <t>易地扶贫搬迁安置区</t>
  </si>
  <si>
    <t>总投资：598.5万元
建设内容：
补助易地扶贫搬迁融资模式，调整规范后的地方政府债券贴息，计划投入598.5万元。</t>
  </si>
  <si>
    <t>社会效益：贴息资金≤598.5万元；收益对象满意度≥95%。</t>
  </si>
  <si>
    <t>SCX00043</t>
  </si>
  <si>
    <t>乡村临时公益性岗位补助项目</t>
  </si>
  <si>
    <t>全县各乡镇街道</t>
  </si>
  <si>
    <t>计划投资：1172.232万元
建设内容：对全县34个乡镇490个行政村脱贫户、监测户设置乡村临时公益性岗位1206个，1620元/月，共补助6个月（4月-9月）。</t>
  </si>
  <si>
    <t>名</t>
  </si>
  <si>
    <t>社会效益：临时公益性岗位就业人数≥1206人；
经济效益：人均补助标准≤1620元/月/人；享受补助脱贫人口数≥1206人。</t>
  </si>
  <si>
    <t>SCX00034</t>
  </si>
  <si>
    <t>莎车县产业配套水利建设项目(伊什库力等6个乡镇)</t>
  </si>
  <si>
    <t>艾力西湖镇（13）村；墩巴格乡（3）村、（12）村；荒地镇（23）村；阔什艾日克乡（2）村；伊什库力乡（1）村、（6）村、（10）村；永安管委会（4）村</t>
  </si>
  <si>
    <t>计划投资：2917.44万元
建设内容：
1、艾力西湖镇渠道防渗改建5公里，配套渠系建筑物，投资600万元；
2、墩巴格乡渠道防渗改建2.7公里，配套渠系建筑物，投资324万元；
3、伊什库力乡渠道防渗改建8.35公里，配套渠系建筑物，投资1002万元；
4、荒地镇渠道防渗改建3公里，配套渠系建筑物，投资360万元；
5、阔什艾日克乡渠道防渗改建2.262公里，配套渠系建筑物，投资271.44万元；
6、永安管委会渠道防渗改建3公里，配套渠系建筑物，投资360万元；</t>
  </si>
  <si>
    <t>社会效益：改建防渗渠道长度≥24.312公里；项目（工程）验收合格率100%；受益脱贫人口满意度≥95%</t>
  </si>
  <si>
    <t>莎车县产业配套水利建设项目(拍克其等3个乡镇)</t>
  </si>
  <si>
    <t>拍克其乡（1）村、（3）村、（8）村、（13）村、（14）村、（15）村；塔尕尔其镇（3）村、（4）村、（14村、（15）村、（16）村、（19）村、（21）村、（26）村、（28）村、（29）村；米夏镇（1）村</t>
  </si>
  <si>
    <t>计划投资：2800.92万元
建设内容：
1、拍克其乡渠道防渗改建10.321公里，配套渠系建筑物，投资1238.52万元；
2、塔尕尔其镇渠道防渗改建11.02公里，配套渠系建筑物，投资1322.4万元；
3、米夏镇渠道防渗改建2公里，配套渠系建筑物，投资240万元；</t>
  </si>
  <si>
    <t>社会效益：改建防渗渠道长度≥23.341公里；项目（工程）验收合格率100%；受益脱贫人口满意度≥95%</t>
  </si>
  <si>
    <t>莎车县产业配套水利建设项目(阿热勒等5个乡镇)</t>
  </si>
  <si>
    <t>白什坎特镇（8）村、（13）村、（27）村；恰尔巴格乡（3）村、（9）村；托木吾斯塘镇（2）村、（7）村；依盖尔其镇（6）村、（20）村；阿热勒乡（13）村、（14）村、（15）村</t>
  </si>
  <si>
    <t>计划投资：2976万元
建设内容：
1、白什坎特镇渠道防渗改建4.8公里，配套渠系建筑物，投资576万元；
2、恰尔巴格乡渠道防渗改建4.2公里，配套渠系建筑物，投资504万元；
3、托木吾斯塘镇渠道防渗改建5.6公里，配套渠系建筑物，投资672万元；
4、依盖尔其镇渠道防渗改建7公里，配套渠系建筑物，投资840万元；
5、阿热勒乡渠道防渗改建3.2公里，配套渠系建筑物，投资384万元；</t>
  </si>
  <si>
    <t>社会效益：改建防渗渠道长度≥24.8公里；项目（工程）验收合格率100%；受益脱贫人口满意度≥95%</t>
  </si>
  <si>
    <t>莎车县产业配套水利建设项目(乌达力克等3个乡镇)</t>
  </si>
  <si>
    <t>乌达力克镇（12）村、（25）村；英吾斯塘乡（7）村；阿尔斯兰巴格乡（5）村、（6）村、（8）村、（14）村、（15）村、（19）村</t>
  </si>
  <si>
    <t>计划投资：2220万元
建设内容：
1、乌达力克镇渠道防渗改建5公里，配套渠系建筑物，投资600万元；
2、阿尔斯兰巴格乡渠道防渗改建10.5公里，配套渠系建筑物，投资1260万元；
3、英吾斯塘乡渠道防渗改建3公里，配套渠系建筑物，投资360万元；</t>
  </si>
  <si>
    <t>社会效益：改建防渗渠道长度≥18.5公里；项目（工程）验收合格率100%；受益脱贫人口满意度≥95%</t>
  </si>
  <si>
    <t>莎车县产业配套水利建设项目(阿扎特巴格等4个乡镇)</t>
  </si>
  <si>
    <t>阿扎特巴格镇（3）村、（8）村、（9）村、（12）村；喀拉苏乡（8）村、（10）村；巴格阿瓦提乡（5）村；阿瓦提镇（5）村、（8）村、（18）村</t>
  </si>
  <si>
    <t>计划投资：2606.555万元
建设内容：
1、阿扎特巴格镇渠道防渗改建8.5公里，配套渠系建筑物，投资1020万元；
2、喀拉苏乡渠道防渗改建4.7公里，配套渠系建筑物，投资564万元；
3、阿瓦提镇渠道防渗改建4.7公里，配套渠系建筑物，投资564万元；
4、巴格阿瓦提乡渠道防渗改建3.821公里，配套渠系建筑物，投资458.555万元；</t>
  </si>
  <si>
    <t>社会效益：改建防渗渠道长度≥21.721公里；项目（工程）验收合格率100%；受益脱贫人口满意度≥95%</t>
  </si>
  <si>
    <t>莎车县产业配套水利建设项目(孜热甫夏提等3个乡镇)</t>
  </si>
  <si>
    <t>恰热克镇（5）村、（12）村、（17）村、（18）村；亚喀艾日克乡（4）村、（10）村、（11）村；孜热甫夏提乡（6）村、（10）村、（11）村</t>
  </si>
  <si>
    <t>计划投资：2875.2万元
建设内容：
1、恰热克镇渠道防渗改建10公里，配套渠系建筑物，投资1200万元；
2、亚喀艾日克乡渠道防渗改建8.06公里，配套渠系建筑物，投资967.2万元；
3、孜热甫夏提乡渠道防渗改建5.9公里，配套渠系建筑物，投资708万元；</t>
  </si>
  <si>
    <t>社会效益：改建防渗渠道长度≥23.96公里；项目（工程）验收合格率100%；受益脱贫人口满意度≥95%</t>
  </si>
  <si>
    <t>莎车县产业配套水利建设项目(英阿瓦提管委会)</t>
  </si>
  <si>
    <t>英阿瓦提管理委员会（2）村、（3）村、（5）村、（6）村</t>
  </si>
  <si>
    <t>计划投资：1380万元
建设内容：英阿瓦提管理委员会渠道防渗改建11.5公里，配套渠系建筑物，投资1380万元；</t>
  </si>
  <si>
    <t>社会效益：改建防渗渠道长度≥11.5公里；项目（工程）验收合格率100%；受益脱贫人口满意度≥95%</t>
  </si>
  <si>
    <t>SCX00049</t>
  </si>
  <si>
    <t>莎车县农村供水保障工程（二期）</t>
  </si>
  <si>
    <t>农村供水保障设施建设</t>
  </si>
  <si>
    <t>达木斯乡、霍什拉甫乡、喀群乡、孜热甫夏提乡、恰热克镇、亚喀艾日克乡、英阿瓦提管委会、乌达力克镇</t>
  </si>
  <si>
    <t>计划投资：2500万元   
建设内容：
为达木斯乡、霍什拉甫乡、喀群乡、孜热甫夏提乡、恰热克镇、亚喀艾日克乡、英阿瓦提管委会、乌达力克镇等8个乡镇更换老旧输配水管74.941公里，改建部分水源并配套附属建筑物。</t>
  </si>
  <si>
    <t>社会效益：解决饮水安全户数≥5.56万户；受益脱贫人口满意度≥95%</t>
  </si>
  <si>
    <t>莎车县农村供水保障工程（一期）</t>
  </si>
  <si>
    <t>塔尕尔其镇、拍克其乡、伊什库力乡、阔什艾日克乡、荒地镇、艾力西湖镇、墩巴格乡、米夏镇、古勒巴格镇、阿热勒乡、良种场</t>
  </si>
  <si>
    <t>计划投资：1500万元   
建设内容：
为塔尕尔其镇、拍克其乡、伊什库力乡、阔什艾日克乡、荒地镇、艾力西湖镇、墩巴格乡、米夏镇、古勒巴格镇、阿热勒乡、良种场等11个乡镇（场）维修农村自来水老旧管网100公里，并配套附属建筑物。</t>
  </si>
  <si>
    <t>社会效益：解决饮水安全户数≥3.34万户；受益脱贫人口满意度≥95%</t>
  </si>
  <si>
    <t>莎车县农村供水保障工程（三期）</t>
  </si>
  <si>
    <t>阿尔斯兰巴格乡、英吾斯塘乡、托木吾斯塘乡、米夏镇、古勒巴格镇</t>
  </si>
  <si>
    <t>计划投资：4983.46万元   
建设内容：
为阿尔斯兰巴格乡、英吾斯塘乡、托木吾斯塘乡、米夏镇、古勒巴格镇更换输水管86.64公里，配套建筑物331座，计划投资4983.46万元。</t>
  </si>
  <si>
    <t>社会效益：解决饮水安全户数≥4.5万户；受益脱贫人口满意度≥95%</t>
  </si>
  <si>
    <t>SCX00105</t>
  </si>
  <si>
    <t>乡镇附属配套设施项目</t>
  </si>
  <si>
    <t>英阿瓦提管委会（5）村、恰热克镇（8）村</t>
  </si>
  <si>
    <t>计划投资：130万元
建设内容：
1、为英阿瓦提管委会农贸市场修建1座150m³消防水池，并配套泵房，计划投资110万元。
2、为恰热克镇（8）村食品厂安装1台150KV·A变压器，计划投资20万元。</t>
  </si>
  <si>
    <t>商务和工业信息化局</t>
  </si>
  <si>
    <t>王彦杰</t>
  </si>
  <si>
    <t>经济效益：受益就业人员人数≥13人；带动增加就业人员人均年收入≥500元
社会效益：群众满意度≥95%；项目实施后完善了市场服务功能，带动本地群众就业、经济收入，提升了市场保供稳价、安全等公益性功能。</t>
  </si>
  <si>
    <t>SCX00106</t>
  </si>
  <si>
    <t>孜热甫夏提乡综合交易市场建设项目</t>
  </si>
  <si>
    <t>孜热甫夏提乡(3)村</t>
  </si>
  <si>
    <t>计划投资：396万元
建设内容：
在孜热甫夏提乡（3）村新建1座综合交易市场，占地面积约2500平方米，并配套水、电、公共厕所等附属设施。</t>
  </si>
  <si>
    <t>经济指标：受益人数≥35人。
社会效益指标：依托新建综合交易市场，带动群众发展经济，帮助群众就地就近销售各类产品，促进带动脱贫户、监测户增收；脱贫户满意度≥95%。</t>
  </si>
  <si>
    <t>SCX00111</t>
  </si>
  <si>
    <t>低产田改造项目（二期）</t>
  </si>
  <si>
    <t>阿尔斯兰巴格乡10村、13村、14村、19村；英阿瓦提管委会3村；白什坎特镇1村、2村、11村、12村、17村；拍克其乡2村、10村、14村、15村；伊什库力乡6村、7村、8村、9村；塔尕尔其镇11村、19村、20村、21村、22村；阿瓦提镇9村、17村；巴格阿瓦提乡6村、8村</t>
  </si>
  <si>
    <t>计划总投资：3924.03万元
建设内容：
1、在阿尔斯兰巴格乡10村、13村、14村实施土地平整2146亩，每亩投资约1400元，计划投资304.4万元；
2、英阿瓦提管委会3村实施土地平整1300亩，每亩投资约1200元，计划投资156万元；
3、白什坎特镇1村、2村、11村、12村、17村共平整土地7593亩，亩均投资1760元，计划总投资1337.62万元，其中：1村3222亩、2村1886亩、11村1079亩、12村769亩、17村637亩。
4、拍克其乡2村、10村、14村、15村共实施土地平整4395亩，配套土渠6.97公里，涵管4个，土路3.14公里，每亩计划投资1700元，计划总投资746.46万元，其中：2村846亩、10村905亩、14村1921亩、15村723亩。
5、伊什库力乡6村、7村、8村、9村共平整土地4787.5亩，亩均投资1700元，计划投资813.88万元。其中：6村682.8亩、7村366亩、8村8.7亩、9村3730亩。
6、塔尕尔其镇11村、19村、20村、21村、22村共平整土地1400.51亩，亩均投资1700元，计划总投资238.09万元，其中：一号地共683.45亩（11村103.69亩、19村301.51亩、20村278.25亩）；二号地共717.06亩（21村675.52亩、22村41.54亩）。
7、阿瓦提镇9村、17村共平整土地2348亩，亩均投资1400元，计划总投资327.58万元，其中：9村948亩、17村1400亩。
8、巴格阿瓦提乡6村、8村共平整土地3080亩，亩均投资1200元，计划总投资369.6万元，其中：6村1256亩、8村1824亩。</t>
  </si>
  <si>
    <t>各乡镇人民政府</t>
  </si>
  <si>
    <t>阿布力米提·阿布来提、玉苏普江·阿布都卡迪尔、图尔荪·玉苏普、
吾布力·萨迪尔、
阿布力米提·阿吾提</t>
  </si>
  <si>
    <t>社会效益：通过项目的实施可大大提高农作物耕作效率，实施项目后大型耕种作机械可正常作业，促进群众增收；群众满意度≥95%。</t>
  </si>
  <si>
    <t>SCX00109</t>
  </si>
  <si>
    <t>英阿瓦提管委会土地平整建设项目</t>
  </si>
  <si>
    <t>英阿瓦提管委会（1）村</t>
  </si>
  <si>
    <t>计划投资：668万元
建设内容：
英阿瓦提管委会（1）村实施土地平整3982.59亩，因土方量较大亩均投资1375元，计划投资547.78万元；新建4条宽度为4.5的田间道路4.196公里，计划投资120.22万元。</t>
  </si>
  <si>
    <t>英阿瓦提管委会</t>
  </si>
  <si>
    <t>吾布力·萨迪尔</t>
  </si>
  <si>
    <t>经济效益：在英阿瓦提管委会实施3982.59亩实施土地平整，每亩增加经济效益500元以上。
社会效益：通过实施土地平整进一步提高土地利用率，后续实施高标准农田项目进一步解放农业生产力，促进农业现代化发展。
可持续发展效益：持续优化土地平整，极大提升农村土地可持续发展。</t>
  </si>
  <si>
    <t>SCX00110</t>
  </si>
  <si>
    <t>阿拉买提镇土地平整建设项目</t>
  </si>
  <si>
    <t>阿拉买提镇（17）村</t>
  </si>
  <si>
    <t>计划投资：122.4万元
建设内容：
阿拉买提镇（17）村实施土地平整765亩，因土方量较大亩均投资1500元，计划投资114.8万元；加宽原有机耕道1.4公里，计划投资3.5万；新修引水土渠一条710米，计划投资2.67万；修整原有不规则土渠一条380米，计划投资1.43万。</t>
  </si>
  <si>
    <t>社会效益：1.可大大提高农作物耕作效率，实施项目后大型耕种作机械可正常作业，极大增高农户种植积极性。2.对原有的土路进行加宽平整，能大大方便农户耕种植机器械进出入。3.对原有引水土渠进行规整，能大大提高灌溉效率。并在原有基础上新增引水渠，可方便农户灌溉种植。</t>
  </si>
  <si>
    <t>SCX00067</t>
  </si>
  <si>
    <t>永安管委会设施农业改良提升项目</t>
  </si>
  <si>
    <t>改造</t>
  </si>
  <si>
    <t>永安管委会（6）村</t>
  </si>
  <si>
    <t>计划投资：177.62万元
建设内容：
为永安管委会1660座大拱棚采购物资，每座1070元（其中购买棚膜850元、有机肥230元）。</t>
  </si>
  <si>
    <t>热合曼·麦麦提</t>
  </si>
  <si>
    <t>经济效益：每座棚增收≥300元。
社会效益：改善群众土壤，增加土壤有机质，增强作物的抗凝型</t>
  </si>
  <si>
    <t>SCX00055</t>
  </si>
  <si>
    <t>墩巴格乡人居环境整治项目</t>
  </si>
  <si>
    <t>墩巴格乡（2）村、（4）村</t>
  </si>
  <si>
    <t>计划投资：850.5万元
建设内容：
墩巴格乡（2）村、（4）村新建污水管网23公里，100m³化粪池8座，并配套相关附属设施，计划投资850.5万元；</t>
  </si>
  <si>
    <t>社会效益：项目的实施可保障区域群众生态环境有明显改善，维护当地的生态平衡。提高生活污水排放处理。可持续影响10年以上，为今后群众生产致富、生态环境治理将提供更大帮助。项目实施后，受益脱贫人口957户4170人，受益群众满意度将达到95%以上。</t>
  </si>
  <si>
    <t>托木吾斯塘镇人居环境整治项目</t>
  </si>
  <si>
    <t>托木吾斯塘镇（3）村、（2）村、（4）村、（5）村、（8）村、（11）村、（13）村</t>
  </si>
  <si>
    <t>计划投资：1294.89万元
建设内容：
1、托木吾斯塘镇（2）村、（4）村、（5）村、（8）村、（11）村新建污水管网31.34公里，100m³化粪池11座，并配套相关附属设施，计划投资1159.89万元；
2、托木吾斯塘镇（3）村、（11）村、（13）村新建3座水冲式公共厕所，并配套相关附属设施，计划投资135万元；</t>
  </si>
  <si>
    <t>社会效益：项目实施完善后，群众家中生活污水及时得到排放，污臭味逐渐消失，群众满意度≥95%；切实改善了村容村貌，人居环境进一步美化。</t>
  </si>
  <si>
    <t>阔什艾日克乡人居环境整治项目</t>
  </si>
  <si>
    <t>阔什艾日克乡（1）村、（2）村、（4）村、（6）村、（7）村、（8）村、（12）村</t>
  </si>
  <si>
    <t>计划投资：1095.25万元
建设内容：
1、阔什艾日克乡（2）村、（7）村、（12）村新建污水管网21.5公里，100m³化粪池6个，一体化污水处理设施3座，并配套相关附属设施，计划投资870.25万元；
2、阔什艾日克乡（1）村、（4）村、（6）村、（7）村、（8）村新建5座水冲式公共厕所，并配套相关附属设施，计划投资225万元；</t>
  </si>
  <si>
    <t>阔什艾日克乡</t>
  </si>
  <si>
    <t>买买提江·图尔荪</t>
  </si>
  <si>
    <t>社会效益：通过项目的实施解决我乡8个村排污处理的问题，杀死或减少粪污中的寄生虫卵、致病微生物，又能增加肥源，提高肥效，促进农业生产的发展，提升文明程度，助力乡村振兴。项目验收合格率100%；有效改善人居环境，受益村民满意度≥95%</t>
  </si>
  <si>
    <t>伊什库力乡人居环境整治项目</t>
  </si>
  <si>
    <t>伊什库力乡（2）村、（3）村、（9）村、（15）村、（17）村</t>
  </si>
  <si>
    <t>计划投资：981.75万元
建设内容：
1、伊什库力乡（3）村、（15）村新建污水管网20.5公里，50m³化粪池3座，100m³化粪池4座，一体化污水处理设施2座，并配套相关附属设施，计划投资801.75万元；
2、伊什库力乡（2）村、（3）村、（9）村、（17）村新建4座水冲式公共厕所，并配套相关附属设施，计划投资180万元；</t>
  </si>
  <si>
    <t>伊什库力乡</t>
  </si>
  <si>
    <t>艾斯卡尔·吐尔孙</t>
  </si>
  <si>
    <t>社会效益：人居环境整治项目的实施解决乡村污水和卫士问题，让乡村环境更加干净整洁，改善群众不良的生活习惯，提升全村群众文明素质，对当地水资源也有相应的保护效果，提高群众的整体生产生活水平。项目验收合格率100%；有效改善人居环境，受益村民满意度≥95%。</t>
  </si>
  <si>
    <t>拍克其乡人居环境整治项目</t>
  </si>
  <si>
    <t>拍克其乡（1）村、（2）村、（5）村、（6）村、（13）村、（15）村</t>
  </si>
  <si>
    <t>计划投资：604万元
建设内容：
1、拍克其乡（1）村、（2）村、（13）村新建污水管网10.8公里，100m³化粪池7座，并配套相关附属设施，计划投资379万元；
2、拍克其乡（2）村、（5）村、（6）村、（13）村、（15）村新建5座水冲式公共厕所，并配套相关附属设施，计划投资225万元；</t>
  </si>
  <si>
    <t>拍克其乡</t>
  </si>
  <si>
    <t>阿迪力江·买合木提</t>
  </si>
  <si>
    <t>社会效益：项目的实施可保障区域群众生态环境有明显改善，维护当地的生态平衡。提高生活污水排放处理。可持续影响10年以上，为今后群众生产致富、生态环境治理将提供更大帮助。项目实施后，受益脱贫人口将达238户以上，受益群众满意度将达到95%以上。项目验收合格率100%；有效改善人居环境，受益村民满意度≥95%。</t>
  </si>
  <si>
    <t>恰热克镇人居环境整治项目</t>
  </si>
  <si>
    <t>恰热克镇（2）村、（5）村、（6）村、（8）村、（9）村、（13）村、（18）村、（19）村、（20）村</t>
  </si>
  <si>
    <t>计划投资：592万元
建设内容：
1、恰热克镇（13）村新建污水管网8公里，并配套相关附属设施，计划投资232万元；
2、恰热克镇（2）村、（5）村、（6）村、（8）村、（9）村、（18）村、（19）村、（20）村新建8座水冲式公共厕所，并配套相关附属设施，计划投资360万元；</t>
  </si>
  <si>
    <t>恰热克镇</t>
  </si>
  <si>
    <t>盖敏敏</t>
  </si>
  <si>
    <t>社会效益：发展农村基础设施建设，提升改善人居环境，同时充分吸纳当地群众就近就地就业，增加收入，激发内生发展动力，助力巩固拓展脱贫攻坚成果、全面推进乡村振兴。项目受益脱贫人口955人。</t>
  </si>
  <si>
    <t>孜热甫夏提乡人居环境整治项目</t>
  </si>
  <si>
    <t>孜热甫夏提乡（1）村、（10）村、（11）村</t>
  </si>
  <si>
    <t>计划投资：510.5万元
建设内容：
1、孜热甫夏提乡（1）村、（11）村新建污水管网9.5公里，100m³化粪池4座，一体化污水处理设施2座，并配套相关附属设施，计划投资375.5万元；
2、孜热甫夏提乡（1）村、（10）村、（11）村新建3座水冲式公共厕所，并配套相关附属设施，计划投资135万元；</t>
  </si>
  <si>
    <t>社会效益：发展农村基础设施建设，提升改善人居环境，同时充分吸纳当地群众就近就地就业，增加收入，激发内生发展动力，助力巩固拓展脱贫攻坚成果、全面推进乡村振兴。项目受益脱贫人口287人。</t>
  </si>
  <si>
    <t>荒地镇人居环境整治项目</t>
  </si>
  <si>
    <t>荒地镇（13）村、（17）村</t>
  </si>
  <si>
    <t>计划投资：399.1万元
建设内容：
荒地镇（13）村、（17）村新建污水管网12.9公里，50m³化粪池1座、100m³化粪池2座，并配套相关附属设施。</t>
  </si>
  <si>
    <t>社会效益：完善基础设施，解决下水难的问题，同步避免出现下水道长期堵塞、下水外冒的现象，改善群众生活环境，减少疾病传染，提高群众幸福指数。</t>
  </si>
  <si>
    <t>阿拉买提镇人居环境整治项目</t>
  </si>
  <si>
    <t>阿拉买提镇（1）村、（2）村、（3）村、（10）村、（14）村、（17）村</t>
  </si>
  <si>
    <t>计划投资：369.1万元
建设内容：
1、阿拉买提镇（17）村新建污水管网2.7公里，50m³化粪池2座，并配套相关附属设施，计划投资99.1万元；
2、阿拉买提镇（1）村、（2）村、（3）村、（10）村、（14）村、（15）村新建6座水冲式公共厕所，并配套相关附属设施，计划投资270万元；</t>
  </si>
  <si>
    <t>社会效益：（1）改善群众生活环境、提高群众生活质量，大大完善我镇公共服务基础设施，大幅提升农村人居环境面貌。提升我镇村民保护环境意识，对生态环境保护意识更加强烈。（2）铺设下水管网，能实现农村污水集中化管理，统一处理，能大幅度减少成本，为农户家中减少相关支出。</t>
  </si>
  <si>
    <t>巴格阿瓦提乡人居环境整治项目</t>
  </si>
  <si>
    <t>巴格阿瓦提乡（4）村、（6）村</t>
  </si>
  <si>
    <t>计划投资：90万元
建设内容：
巴格阿瓦提乡（4）村、（6）村新建2座水冲式公共厕所，并配套相关附属设施，计划投资90万元；</t>
  </si>
  <si>
    <t>社会效益：通过项目实施可以极大改善农村环境，提高农村生活环境质量，可以降低与污染有关疾病的传播，特别是农村厕所环境，进一步提升人民群众生活质量，极大增强群众的满意感。</t>
  </si>
  <si>
    <t>白什坎特镇人居环境整治项目</t>
  </si>
  <si>
    <t>白什坎特镇（15）村、（17）村、（22）村、（24）村</t>
  </si>
  <si>
    <t>计划投资：430万元
建设内容：
1、白什坎特镇（15）村、（22）村、（24）村新建污水管网10公里，50m³化粪池1个，100m³化粪池3个，一体化污水处理设施2座，并配套相关附属设施，计划投资385万元；
2、白什坎特镇（17）村新建1座水冲式公共厕所，并配套相关附属设施，计划投资45万元；</t>
  </si>
  <si>
    <t>社会效益：项目可使180户户接通集中管网，促进人居环境整治，美丽乡村建设项目验收合格率100%；有效改善人居环境，受益村民满意度≥95%</t>
  </si>
  <si>
    <t>米夏镇人居环境整治项目</t>
  </si>
  <si>
    <t>米夏镇（9）村、（10）村</t>
  </si>
  <si>
    <t>计划投资：150.2万元
建设内容：
米夏镇（9）村、（10）村新建污水管网3.8公里，50m³化粪池2座，100m³化粪池3座，并配套相关附属设施，计划投资150.2万元；</t>
  </si>
  <si>
    <t>社会效益：新建排水管网3800米，化粪池50立方米2座、100立方米3座及相关附属设施。该项目实施完成后能有效改善现有农村生活污水无序排放、处理能力不足的局面，对保护流域水质、改善区农村的卫生环境和生态环境、提高人民生活质量都具有极大的积极作用。</t>
  </si>
  <si>
    <t>喀拉苏乡人居环境整治项目</t>
  </si>
  <si>
    <t>喀拉苏乡（3）村、（6）村、（9）村、（11）村</t>
  </si>
  <si>
    <t>计划投资：243万元
建设内容：
1、喀拉苏乡（3）村新建污水管网2公里，100m³化粪池2个，一体化污水处理设施1座，并配套相关附属设施，计划投资98万元；
2、喀拉苏乡（6）村、（9）村、（11）村新建3座水冲式公共厕所，并配套相关附属设施，计划投资135万元；</t>
  </si>
  <si>
    <t>喀拉苏乡</t>
  </si>
  <si>
    <t>阿依丁·努哈力</t>
  </si>
  <si>
    <t>社会效益：受益农户达819户。项目建设不仅提高农村污水处理率和收集率，还可以改善环境质量，提高村民的生活水平。</t>
  </si>
  <si>
    <t>英阿瓦提管委会人居环境整治项目</t>
  </si>
  <si>
    <t>英阿瓦提管委会（5）村</t>
  </si>
  <si>
    <t>计划投资：250万元
建设内容：
1、英阿瓦提管委会（5）村新建污水管网5公里，100m³化粪池3座，一体化污水处理设施1座，并配套相关附属设施，计划投资205万元；
2、英阿瓦提管委会（5）村新建1座水冲式公共厕所，并配套相关附属设施，计划投资45万元；</t>
  </si>
  <si>
    <t>社会效益：通过实施人居环境整治生活污水管网项目可以极大改善农村环境特别是农村厕所环境，进一步提升人民群众生活质量，极大增强群众的满意感。</t>
  </si>
  <si>
    <t>艾力西湖镇人居环境整治项目</t>
  </si>
  <si>
    <t>艾力西湖镇（13）村</t>
  </si>
  <si>
    <t>计划投资：195万元
建设内容：
艾力西湖镇（13）村新建污水管网5公里，100m³化粪池2座，一体化污水处理设施1座，并配套相关附属设施，计划投资195万元；</t>
  </si>
  <si>
    <t>艾力西湖镇</t>
  </si>
  <si>
    <t>王智勇</t>
  </si>
  <si>
    <t>社会效益：通过项目的实施可以使尧鲁其兰干（13）村49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</si>
  <si>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阿瓦提镇人居环境整治项目</t>
  </si>
  <si>
    <t>阿瓦提镇（14）村、（15）村、（19）村</t>
  </si>
  <si>
    <t>计划投资：135万元
建设内容：阿瓦提镇（14）村、（15）村、（19）村新建3座水冲式公共厕所，并配套相关附属设施，计划投资135万元；</t>
  </si>
  <si>
    <t>阿瓦提镇</t>
  </si>
  <si>
    <t>图尔荪·玉苏普</t>
  </si>
  <si>
    <t>社会效益：项目验收合格率100%；有效改善人居环境，受益村民满意度≥95%</t>
  </si>
  <si>
    <t>阿扎特巴格镇人居环境整治项目</t>
  </si>
  <si>
    <t>阿扎特巴格镇（8）村</t>
  </si>
  <si>
    <t>计划投资：102.8万元
建设内容：
阿扎特巴格镇（8）村新建污水管网3.2公里，50m³化粪池2座，并配套相关附属设施，计划投资102.8万元；</t>
  </si>
  <si>
    <t>阿扎特巴格镇</t>
  </si>
  <si>
    <t>买买提·卡德尔</t>
  </si>
  <si>
    <t>社会效益：通过项目的实施可以使库木博乐买（8）村118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</si>
  <si>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永安管委会人居环境整治项目</t>
  </si>
  <si>
    <t>永安管委会（3）村</t>
  </si>
  <si>
    <t>计划投资：68万元
建设内容：
永安管委会（3）村新建污水管网2公里，100m³化粪池1座，并配套相关附属设施，计划投资68万元；</t>
  </si>
  <si>
    <t>社会效益：本项目为永安管委会阿克兰干（3）村新建污水管网2公里，100m³化粪池1座，并配套相关附属设施，解决阿克兰干村28户及村委会污水处理问题。项目验收合格率100%；有效改善人居环境，受益村民满意度≥95%</t>
  </si>
  <si>
    <t>阿热勒乡人居环境整治项目</t>
  </si>
  <si>
    <t>阿热勒乡（4）村</t>
  </si>
  <si>
    <t>计划投资：47.7万元
建设内容：
阿热勒乡（4）村新建污水管网1.3公里，100m³化粪池1座，并配套相关附属设施，计划投资47.7万元；</t>
  </si>
  <si>
    <t>阿热勒乡</t>
  </si>
  <si>
    <t>库尔班江·斯依提</t>
  </si>
  <si>
    <t>社会效益：项目的实施可保障区域群众生态环境有明显改善，维护当地的生态平衡。提高生活污水排放处理。可持续影响10年以上，为今后群众生产致富、生态环境治理将提供更大帮助。项目实施后，受益脱贫人口将达179人以上，受益群众满意度将达到95%以上。</t>
  </si>
  <si>
    <t>SCX00044</t>
  </si>
  <si>
    <t>乡村规划编制项目</t>
  </si>
  <si>
    <t>村庄规划编制（含编修）补助</t>
  </si>
  <si>
    <t>墩巴格乡（2）村；荒地镇（13）村、（17）村；阿尔斯兰巴格乡（14）村；托木吾斯塘镇（8）村、（11）村；伊什库力乡（3）村、（15）村；阿瓦提镇（6）村；阿拉买提乡（17）村；达木斯乡（4）村；塔尕尔其镇（5）村、（23）村；喀群乡（13）村；英阿瓦提管委会（5）村；恰尔巴格乡（7）村、（11）村；英吾斯塘乡（7）村；米夏镇（3）村、（15）村；白什坎特镇（3）村、（15）村、（20）村；艾力西湖镇（13）村；阿热勒乡（4）村；喀拉苏乡（10）村、（3）村；依盖尔其镇（8）村、（12）村；霍什拉甫乡（15）村；拍克其乡（1）村、（2）村、（13）村；恰热克镇（13）村、（5）村；阔什艾日克乡（2）村、（12）村；亚喀艾日克乡（6）村；孜热甫夏提乡（6）村、（9）村；古勒巴格乡（11）村；阿扎特巴格镇（8）村；巴格阿瓦提乡（5）村；乌达力克镇（1）村、（20）村、（21）村；永安管委会（3）村；</t>
  </si>
  <si>
    <t>计划投资：846万元
建设内容：
为莎车县47个示范村进行村庄规划编制，每个村18万元，计划投资846万元。</t>
  </si>
  <si>
    <t>村</t>
  </si>
  <si>
    <t>自然资源局</t>
  </si>
  <si>
    <t>石岩</t>
  </si>
  <si>
    <t>社会效益：围绕巩固拓展脱贫攻坚成果，确定各村发展定位，研究制定村庄发展、国土空间开发保护、人居环境整治目标，明确各项约束性和预期性指标。</t>
  </si>
  <si>
    <t>SCX00013</t>
  </si>
  <si>
    <t>莎车县2023年农村道路建设项目</t>
  </si>
  <si>
    <t>易地搬迁点；良种场；阔什艾日克乡2村、3村、11村；艾力西湖镇24村；白什坎特镇1村、2村、3村、4村、11村、13村、14村、25村</t>
  </si>
  <si>
    <t>计划投资：2645.55万元
建设内容：
1、易地搬迁点至良种场新建砂砾路15.7公里，每公里投资120万，计划投资1884万元。（路基宽度9米包含桥涵附属设施）。
2、阔什艾日克乡（2）村、（3）村、（11）村新建村组道路1.707公里，计划投资100万元（路基宽度4.0-4.5米，包含桥涵附属设施）。
3、1、艾力西湖镇24村新建宽6米，长1.53公里沥青道路，每公里60万元，计划投资91.8万元。
4、艾力西湖镇尧鲁其栏杆（13）村维修破损水泥路面6000平方米，每平方米140元，计划投资84万元。
5、白什坎特镇14.75公里生产道路铺设4米宽，20公分厚的戈壁料，每公里投资25万元，计划投资368.75万元。
6、艾力西湖镇24村3.9公里生产道路铺设砂砾路面，宽4米，每公里投资30万元，计划投资117万元。</t>
  </si>
  <si>
    <t>交通局</t>
  </si>
  <si>
    <t>社会效益：新建农村道路里程≥38.237公里，项目验收合格率100%；预计带动当地农村群众务工≥50人
经济效益:发放劳务报酬≥30万元</t>
  </si>
  <si>
    <t>SCX00107</t>
  </si>
  <si>
    <t>产业基础电力配套项目</t>
  </si>
  <si>
    <t>电力配套</t>
  </si>
  <si>
    <t>艾力西湖镇、巴格阿瓦提乡、墩巴格乡、荒地镇、喀拉苏乡、拍克其乡、恰热克镇、托木吾斯塘镇、乌达力克镇、亚喀艾日克乡、依什库力乡、良种场</t>
  </si>
  <si>
    <t>计划投资：3000万元
建设内容：
新建10千伏输电线路134.258千米，配套附属设施设备。</t>
  </si>
  <si>
    <t>社会效益：项目建成后能有效提升高标准农田运行管理。</t>
  </si>
  <si>
    <t>莎车县产业配套水利建设项目二期（阿尔斯兰巴格等4个乡镇）</t>
  </si>
  <si>
    <t>阿尔斯兰巴格乡（16）村，巴格阿瓦提乡（7）村、（8）村，艾力西湖镇（3）村、（14）村，白什坎特镇（5）村、（13）村、（21）村、（22）村</t>
  </si>
  <si>
    <t>计划投资：2315.543万元   
建设内容：
1、阿尔斯兰巴格乡渠道防渗改建1.8公里，配套渠系建筑物，投资215.543万元；
2、巴格阿瓦提乡渠道防渗改建3.3公里，配套渠系建筑物，投资396万元；
3、艾力西湖镇渠道防渗改建6.9公里，配套渠系建筑物，投资828万元；
4、白什坎特镇渠道防渗改建7.3公里，配套渠系建筑物，投资876万元；</t>
  </si>
  <si>
    <t>社会效益：改建防渗渠道长度≥19.3公里；项目（工程）验收合格率100%；受益脱贫人口满意度≥95%</t>
  </si>
  <si>
    <t>SCX00006</t>
  </si>
  <si>
    <t>阿斯兰巴格乡高效节水建设项目</t>
  </si>
  <si>
    <t>阿尔斯兰巴格乡12村、13村、14村、19村；</t>
  </si>
  <si>
    <t>计划总投资: 2700万元
建设内容:
为阿斯兰巴格乡12村、13村、14村、19村约15000亩土地实施高效节水滴灌，新建沉砂池25座，系统首部泵房25座，并配套电力、引水渠等附属设施，每亩资金概算1800元，总资金2700万元。</t>
  </si>
  <si>
    <t>社会效益：持续提升农田水资源利用率，实施节水灌溉面积≥15000亩；受益户数≥921户，其中脱贫户（含监测户）346户；</t>
  </si>
  <si>
    <t>孜热甫夏提乡示范村高效节水建设项目</t>
  </si>
  <si>
    <t>孜热甫夏提乡6村</t>
  </si>
  <si>
    <t>计划总投资: 80万元
建设内容:
孜热甫夏提乡6村为500亩土地建设节水灌溉设施，新建36.76平方米泵房1座，30×6×3.5m沉砂池1座，36KW卧式离心泵1台，D250灌溉主管道1.2公里、滴灌带5公里，出水桩37个，配套0.3m³/s小型引水渠1公里、63KV·A变压器1台，55KW变频启动柜1台，计划总投资80万元。
资产归属：孜热甫夏提乡6村</t>
  </si>
  <si>
    <t>社会效益：项目实施后，不仅提高了项目区灌溉水利用率，改善了灌溉区灌溉条件，充分利用水资源，解决项目区缺水问题，扩大特色种植业种植规模，同时充分吸纳当地群众就近就地就业15人，增加收入7.5万元。</t>
  </si>
  <si>
    <t>SCX00005</t>
  </si>
  <si>
    <t>莎车县依盖尔其镇依乃克帕塔（1）村2023年1.2万亩高标准农田建设项目</t>
  </si>
  <si>
    <t>依盖尔其镇</t>
  </si>
  <si>
    <t>计划总投资: 2354.45万元（衔接资金安排438.233935万元）
建设内容:
1、灌溉与排水：实施高效节水12134亩，新建首部泵房11座，沉砂池11座，滴灌系统16个，铺设滴灌管网，配套田间建筑物及相关附属设施；
2、农田输配电：配套变压器11套，架设10千伏输电线路8.75千米。</t>
  </si>
  <si>
    <t>经济效益：亩产量≥10%
社会效益：持续提升农田水资源利用率，受益灌溉面积≥12134亩；节水率≥20%；节约人工≥50%；农田设施使用寿命在15年以上。</t>
  </si>
  <si>
    <t>莎车县拍克其乡色日克托格拉克（11）村2023年0.6万亩高标准农田建设项目</t>
  </si>
  <si>
    <t>计划总投资: 1249.61万元（衔接资金安排292.498836万元）
建设内容:
1、灌溉与排水：实施高效节水6222亩，新建首部泵房7座，沉砂池7座，滴灌系统9个，铺设滴灌管网，配套田间建筑物及相关附属设施；
2、农田输配电：配套变压器7套，架设10千伏输电线路3.1千米。</t>
  </si>
  <si>
    <t>经济效益：亩产量≥10%
社会效益：持续提升农田水资源利用率，受益灌溉面积≥6222亩；节水率≥20%；节约人工≥50%；农田设施使用寿命在15年以上。</t>
  </si>
  <si>
    <t>莎车县白什坎特镇喀拉玉吉买（15）村2023年1万亩高标准农田建设项目</t>
  </si>
  <si>
    <t>计划总投资: 1903.84万元（衔接资金安排164.072602万元）
建设内容:建设高效节水9734.14亩，其中新建面积794亩，提质改造面积8940.14亩，配套首部泵房、沉砂池、输配电线路等附属设施。</t>
  </si>
  <si>
    <t>经济效益：亩产量≥10%
社会效益：持续提升农田水资源利用率，受益灌溉面积≥9734.14亩；节水率≥20%；节约人工≥50%；农田设施使用寿命在15年以上。</t>
  </si>
  <si>
    <t>莎车县牌楼农场2023年1.4万亩高标准农田建设项目</t>
  </si>
  <si>
    <t>牌楼农场</t>
  </si>
  <si>
    <t>计划总投资:2832.81万元（衔接资金安排470.126357万元）
建设内容:
1、灌溉与排水：实施高效节水14152亩，新建首部泵房13座，沉砂池12座，滴灌系统20个，铺设滴灌管网，配套田间建筑物及相关附属设施；
2、农田输配电：配套变压器13套，架设10千伏输电线路9.6千米。
3、田间道路：铺设砂砾石道路10.36公里。</t>
  </si>
  <si>
    <t>经济效益：亩产量≥10%
社会效益：持续提升农田水资源利用率，受益灌溉面积≥14152亩；节水率≥20%；节约人工≥50%；农田设施使用寿命在15年以上。</t>
  </si>
  <si>
    <t>莎车县英阿瓦提管委会2023年0.37万亩高标准农田建设项目</t>
  </si>
  <si>
    <t>计划总投资: 614.28万元（衔接资金安排141.562016万元）
建设内容:
1、灌溉与排水：实施高效节水3675.28亩，新建首部泵房2座，沉砂池2座，滴灌系统4个，铺设滴灌管网，配套田间建筑物及相关附属设施；
2、农田输配电：配套变压器2套，架设10千伏输电线路0.7千米。</t>
  </si>
  <si>
    <t>经济效益：亩产量≥10%
社会效益：持续提升农田水资源利用率，受益灌溉面积≥3675.28亩；节水率≥20%；节约人工≥50%；农田设施使用寿命在15年以上。</t>
  </si>
  <si>
    <t>莎车县阿拉买提镇2023年0.36万亩高标准农田建设项目</t>
  </si>
  <si>
    <t>计划总投资: 711.2万元（衔接资金安排75.496047万元）
建设内容:
1、灌溉与排水：实施高效节水3583.54亩，新建首部泵房3座，滴灌系统5个，铺设滴灌管网，配套田间建筑物及相关附属设施；
2、农田输配电：配套变压器3套，架设10千伏输电线路2.1千米。
3、田间道路：铺设砂砾石道路0.06公里。</t>
  </si>
  <si>
    <t>经济效益：亩产量≥10%
社会效益：持续提升农田水资源利用率，受益灌溉面积≥3583.54亩；节水率≥20%；节约人工≥50%；农田设施使用寿命在15年以上。</t>
  </si>
  <si>
    <t>SCX00060</t>
  </si>
  <si>
    <t>垃圾转运设备采购项目</t>
  </si>
  <si>
    <t>农村垃圾治理</t>
  </si>
  <si>
    <t>艾力西湖镇、恰热克镇、阔什艾日克乡、依盖尔其镇、喀拉苏乡、拍克其乡、恰尔巴格乡、白什坎特镇、阿热勒乡、荒地镇、达木斯乡、霍什拉甫乡、阿尔斯兰巴格乡、阿扎特巴格镇、孜热甫夏提乡、英阿瓦提管委会</t>
  </si>
  <si>
    <t>计划总投资：829万元
建设内容：
1、采购小型电动垃圾转运车103辆，计划总投资309万元；其中艾力西湖镇25辆，恰热克镇22辆，阔什艾日克乡10辆、依盖尔其镇20辆，喀拉苏乡12辆，达木斯乡6辆，霍什拉甫乡8辆；
2、采购垃圾转运车13辆，计划总投资520万元；其中拍克其乡1辆，恰尔巴格乡2辆，白什坎特镇2辆，阿热勒乡1辆，荒地镇2辆、阿尔斯兰巴格乡2辆，阿扎特巴格镇1辆；孜热甫夏提乡1辆，英阿瓦提管委会1辆。</t>
  </si>
  <si>
    <t>辆</t>
  </si>
  <si>
    <t>社会效益：有效改善人居环境；项目验收合格率100%。
经济效益：带动增加就业人口全年总收入≥10万元；增加本地就业岗位≥50个。</t>
  </si>
  <si>
    <t>SCX00056</t>
  </si>
  <si>
    <t>吸污车采购项目</t>
  </si>
  <si>
    <t>塔尕尔其镇、墩巴格乡、米夏镇、白什坎特镇、达木斯乡、荒地镇、阿尔斯兰巴格乡、阿扎特巴格镇、英阿瓦提管委会、阔什艾日克乡、阿拉买提镇、依盖尔其镇、艾力西湖镇</t>
  </si>
  <si>
    <t>计划总投资：786万元
建设内容：
1、采购吸污车15辆，计划总投资600万元；塔尕尔其镇2辆、墩巴格乡1辆、米夏镇1辆、白什坎特镇2辆、荒地镇2辆、阿尔斯兰巴格乡2辆、阿扎特巴格镇1辆、英阿瓦提管委会1辆、阔什艾日克乡1辆、阿拉买提镇1辆、依盖尔其镇1辆；
2、采购小型吸污车31辆，计划总投资186万元；其中艾力西湖镇25辆、达木斯乡6辆。</t>
  </si>
  <si>
    <t>社会效益：有效改善人居环境；受益村民满意度≥95%。</t>
  </si>
  <si>
    <t>SCX00059</t>
  </si>
  <si>
    <t>人居环境整治项目（垃圾收集池、垃圾船）</t>
  </si>
  <si>
    <t>喀拉苏乡3村、5村、6村、10村、11村、12村；恰尔巴格乡14个村；白什坎特镇8村；阿热勒乡；阿瓦提镇；叶尔羌街道办；巴格阿瓦提乡；艾力西湖镇24村、阳光社区；英吾斯塘乡9村；依盖尔其镇；阔什艾日克乡；阿拉买提镇1村、7村、15村；米夏镇；</t>
  </si>
  <si>
    <t>总投资：577万元
建设内容：1、新建垃圾收集池113座，计划总投资565万元；其中喀拉苏乡6座，恰尔巴格乡14座，白什坎特镇1座，阿热勒乡7座，阿瓦提镇22座，叶尔羌街道办1座，巴格阿瓦提乡6座，艾力西湖镇25座，英吾斯塘乡1座，依盖尔其镇26座，阔什艾日克乡1座，阿拉买提镇3座。
2、采购垃圾船24个，计划总投资12万元；其中米夏镇16个，恰尔巴格乡3个，叶尔羌街道办5个。</t>
  </si>
  <si>
    <t>社会效益：有效改善人居环境；验收合格率100%；受益村民满意度≥95%。</t>
  </si>
  <si>
    <t>SCX00025</t>
  </si>
  <si>
    <t>白什坎特镇农业产业园建设项目</t>
  </si>
  <si>
    <t>产地初加工和精深加工</t>
  </si>
  <si>
    <t>白什坎特镇9村</t>
  </si>
  <si>
    <t>计划总投资：800万元
建设内容：
新建1000平方米西梅果脯加工厂房1座，1500立方米冷库2座，并配套相关附属设施。</t>
  </si>
  <si>
    <t>社会效益：加快推进鲜果深加工，推动林果业种植，增加农户收入。
经济效益：带动增加就业人口全年总收入≥100万元；增加本地就业岗位≥100个。</t>
  </si>
  <si>
    <t>莎车县永安管委会农贸市场消防设施配套项目</t>
  </si>
  <si>
    <t>永安管委会5村</t>
  </si>
  <si>
    <t>计划总投资：60万元
建设内容：
永安管委会5村农贸市场修建300m³消防水池1座，泵房1座，消防栓4个，160KVA变压器及配套，计划投资60万元。
资产归属：永安管委会5村</t>
  </si>
  <si>
    <t>社会效益：完善基础设施，保障人民生命和财产安全。
经济效益：项目建设期可带动10人就业，预计每月增收1500元/人。</t>
  </si>
  <si>
    <t>SCX00112</t>
  </si>
  <si>
    <t>油脂厂配套设备项目</t>
  </si>
  <si>
    <t>伊什库力乡1村</t>
  </si>
  <si>
    <t>计划总投资：260万元
建设内容：
伊什库力乡1村油脂厂成品油罐区购置安装油泵、回油泵、质量流量计、自控系统等收发油设备；购置50型铲车1辆、2吨叉高4米电瓶叉车1辆；购置安装棉壳提升机、打包机、绞龙、电器控制系统等棉壳打包设备；购置棉粕全自动包装及码垛设备，计划总投资260万元。
资产归属：伊什库力乡1村、2村、5村、24村；永安管委会1村、2村、3村、4村、5村、6村、7村、8村</t>
  </si>
  <si>
    <t>批</t>
  </si>
  <si>
    <t>商工局</t>
  </si>
  <si>
    <t>社会效益：完善基础设施，保障油脂厂正常运转，解决脱贫户、监测户就业需求，增加群众收入。
经济效益：企业年产值达2000万元以上，带动50人就业，就业人员预计每月增收1620元，同时按照总投资的4%进行分红，增加脱贫户、监测户收入。</t>
  </si>
  <si>
    <t>莎车县阿瓦提镇等3个乡镇渠道防渗建设项目</t>
  </si>
  <si>
    <t>阿瓦提镇1村、12村；巴格阿瓦提乡6村、7村；阿扎特巴格镇9村、12村、13村</t>
  </si>
  <si>
    <t>计划总投资：2785.9万元                
建设内容：
1、阿瓦提镇1村、12村新建防渗渠3.94公里，流量0.3m³/s，每公里投资130万元，计划投资512.2万元。
2、巴格阿瓦提乡6村、7村新建防渗渠2.04公里，流量0.3-0.4m³/s，每公里投资130万元，计划投资265.2万元。
3、阿扎特巴格镇9村、12村、13村新建防渗渠15.45公里，流量0.2-0.6m³/s，每公里投资130万元，计划投资2008.5万元。</t>
  </si>
  <si>
    <t>社会效益：优化农田水利设施，改善灌溉面积3.13万亩。</t>
  </si>
  <si>
    <t>莎车县伊什库力乡等3个乡镇渠道防渗建设项目</t>
  </si>
  <si>
    <t>伊什库力乡7村、8村、12村、13村、14村；拍克其乡3村；阔什艾日克乡4村、8村、10村、13村</t>
  </si>
  <si>
    <t>计划总投资：2472.31万元
建设内容：
1、伊什库力乡7村、8村、12村、13村、14村新建防渗渠11.612公里，流量0.1-0.7m³/s，每公里投资130万元，计划投资1510.11万元。
2、拍克其乡3村新建防渗渠1.78公里，流量0.25m³/s，每公里投资130万元，计划投资231.4万元。
3、阔什艾日克乡4村、8村、10村、13村新建防渗渠6.09公里，流量0.25-0.6m³/s，每公里投资120万元，计划投资730.8万元。</t>
  </si>
  <si>
    <t>社会效益：优化农田水利设施，改善项目区灌溉面积2.9万亩。</t>
  </si>
  <si>
    <t>莎车县拍克其乡渠道防渗建设项目</t>
  </si>
  <si>
    <t>拍克其乡16村</t>
  </si>
  <si>
    <t>计划总投资：705.9万元
建设内容：
拍克其乡16村新建防渗渠4.57公里，流量1m³/s，每公里投资150万元，计划投资705.9万元。</t>
  </si>
  <si>
    <t>社会效益：优化农田水利设施，改善项目区灌溉面积1.78万亩。</t>
  </si>
  <si>
    <t>莎车县恰热克镇等4个乡镇渠道防渗建设项目</t>
  </si>
  <si>
    <t>阿尔斯兰巴格乡1村、2村、19村；恰热克镇7村、8村、9村、11村；英阿瓦提管委会6村；孜热甫夏提乡7村</t>
  </si>
  <si>
    <t>计划总投资：2363.5万元                
建设内容：
1、阿尔斯兰巴格乡1村、2村、19村新建防渗渠4公里，流量0.25-0.5m³/s，每公里投资130万元，计划投资520万元。
2、恰热克镇7村、8村、9村、11村新建防渗渠8.7公里，流量0.3m³/s-0.5m³/s，每公里投资130万元，计划投资1131万元。
3、英阿瓦提管委会6村新建排碱渠5.1公里，每公里投资25万元，计划投资127.5万元。
4、孜热甫夏提乡7村新建防渗渠4.5公里，流量0.5m³/s，每公里投资130万元，计划投资585万元。</t>
  </si>
  <si>
    <t>社会效益：优化农田水利设施，改善项目区灌溉面积1.54万亩。</t>
  </si>
  <si>
    <t>莎车县阿热勒乡等4个乡镇渠道防渗建设项目</t>
  </si>
  <si>
    <t>阿热勒乡4村、8村、12村、15村；恰尔巴格乡6村、10村；依盖尔其镇18村、19村；喀拉苏乡9村</t>
  </si>
  <si>
    <t>计划总投资：2071.89万元              
建设内容：
1、阿热勒乡4村、8村、12村、15村新建防渗渠4.077公里，流量0.2-0.7m³/s，每公里投资120万元，计划投资489.24万元。      
2、恰尔巴格乡6村、10村新建防渗渠9.237公里，流量0.2-0.6m³/s，每公里投资130万元，计划投资1200.81万元。
3、依盖尔其镇18村、19村新建防渗渠2.282公里，流量0.1-0.3m³/s，每公里投资120万元，计划投资273.84万元。
4、喀拉苏乡9村新建防渗渠0.9公里，流量0.3m³/s，每公里投资120万元，计划投资108万元。</t>
  </si>
  <si>
    <t>社会效益：优化农田水利设施，改善灌溉面积2.46万亩。</t>
  </si>
  <si>
    <t>莎车县米夏镇3村村级基础设施提升改造项目</t>
  </si>
  <si>
    <t>计划总投资：141万元
建设内容：
米夏镇3村用混凝土对现有4米宽9.4公里道路两侧各拓宽0.5-1米，计划总投资141万元。</t>
  </si>
  <si>
    <t>社会效益：改善农村公路的交通状况和人居环境，方便群众出行和物资的流通。</t>
  </si>
  <si>
    <t>SCX00116</t>
  </si>
  <si>
    <t>莎车县荒地镇布瓦库木3村等5个村农村道路建设项目</t>
  </si>
  <si>
    <t>荒地镇3村、6村、7村、15村、19村</t>
  </si>
  <si>
    <t>计划总投资：210万元
建设内容：
荒地镇3村、6村、7村、15村、19村新建3-5米宽水泥道路4.756公里，并配套相关附属设施，计划总投资210万元。</t>
  </si>
  <si>
    <t>社会效益：项目的建成，可改善项目区交通条件和村容村貌，有利于提升区域人员和物资的流通。 
经济效益：项目建设过程中可带动约49名当地群众就地就近就业，发放劳务报酬约43万元。</t>
  </si>
  <si>
    <t>SCX00115</t>
  </si>
  <si>
    <t>莎车县荒地镇尤库日木尕勒6村农村生活污水处理设施建设项目</t>
  </si>
  <si>
    <t>荒地镇6村</t>
  </si>
  <si>
    <t>计划总投资：183万元
建设内容：
荒地镇6村新建生活污水管网5.6公里，化粪池2座（200立方米），并配套相关附属设施，计划总投资183万元。</t>
  </si>
  <si>
    <t>社会效益：项目的建成，可解决农村生活污水排放问题，改善项目区村容村貌和卫生状况，有利于提升农民群众生活水平。 
经济效益：项目建设过程中可带动约39名当地群众就地就近就业，发放劳务报酬约38万元。</t>
  </si>
  <si>
    <t>SCX00114</t>
  </si>
  <si>
    <t>莎车县荒地镇英巴格26村农村生活污水处理设施建设项目</t>
  </si>
  <si>
    <t>荒地镇26村</t>
  </si>
  <si>
    <t>计划总投资：175万元
建设内容：
荒地镇26村新建生活污水管网5公里，化粪池3座（300立方米），并配套相关附属设施，计划总投资175万元。</t>
  </si>
  <si>
    <t>社会效益：项目的建成，可解决农村生活污水排放问题，改善项目区村容村貌和卫生状况，有利于提升农民群众生活水平。 
经济效益：项目建设过程中可带动约40名当地群众就地就近就业，发放劳务报酬约36万元。</t>
  </si>
  <si>
    <t>莎车县墩巴格乡人居环境整治项目（二期）</t>
  </si>
  <si>
    <t>墩巴格乡1村、3村、7村、9村、10村、12村</t>
  </si>
  <si>
    <t>计划总投资：872万元                                                           
建设内容：墩巴格乡1村、3村、7村、9村、10村、12村新建DN300污水管网24.4公里，100m³化粪池14座，并配套检查井等相关配套设施，计划总投资872万元。其中1村4.8公里，100m³化粪池1座，并配套检查井等相关配套设施；3村2.5公里，100m³化粪池1座，并配套检查井等相关配套设施；7村7.1公里，100m³化粪池4座，并配套检查井等相关配套设施；9村7.1公里，100m³化粪池4座，并配套检查井等相关配套设施；10村1.2公里，100m³化粪池2座，并配套检查井等相关配套设施；12村1.7公里，100m³化粪池2座，并配套检查井等相关配套设施。</t>
  </si>
  <si>
    <t>社会效益：进一步提升村级污水处理能力，改善村内环境，完善村级基础设施，受益农户≥642户。</t>
  </si>
  <si>
    <t>莎车县伊什库力乡人居环境整治项目（二期）</t>
  </si>
  <si>
    <t>伊什库力乡2村、17村、19村</t>
  </si>
  <si>
    <t>计划总投资：868万元
建设内容：
伊什库力乡2村、17村、19村新建DN300污水管网26.6公里，100m³化粪池7座，并配套检查井等相关附属设施，计划总投资868万元，其中：2村8.9公里，100m³化粪池2座，并配套检查井等相关配套设施；17村8.9公里，100m³化粪池2座，并配套检查井等相关配套设施；19村8.8公里，100m³化粪池3座，并配套检查井等相关配套设施。</t>
  </si>
  <si>
    <t>社会效益：进一步提升村级污水处理能力，改善村内环境，完善村级基础设施，受益农户≥663户。</t>
  </si>
  <si>
    <t>莎车县拍克其乡人居环境整治项目（二期）</t>
  </si>
  <si>
    <t>拍克其乡7村、11村、15村、16村</t>
  </si>
  <si>
    <t>计划总投资：815万元
建设内容：
拍克其乡7村、11村、15村、16村新建DN300污水管网22.5公里，100m³化粪池12座，并配套检查井等相关配套设施，计划总投资815万元，其中：7村5.5公里，100m³化粪池2座，并配套检查井等相关配套设施；11村2.5公里，100m³化粪池2座，并配套检查井等相关配套设施；15村10.5公里，100m³化粪池5座，并配套检查井等相关配套设施；16村4公里，100m³化粪池3座，并配套检查井等相关配套设施。</t>
  </si>
  <si>
    <t>社会效益：进一步提升村级污水处理能力，改善村内环境，完善村级基础设施，受益农户≥861户。</t>
  </si>
  <si>
    <t>莎车县英阿瓦提管委会人居环境整治项目（二期）</t>
  </si>
  <si>
    <t>英阿瓦提管委会3村、5村、6村</t>
  </si>
  <si>
    <t>计划总投资：560万元
建设内容：
英阿瓦提管委会3村、5村、6村新建DN315污水管网14.589公里，100m³化粪池4座，50m³化粪池8座，并配套2套一体化污水处理设施及检查井等相关附属设施，计划总投资560万元，其中：3村7.885公里，100m³化粪池3座，50m³化粪池4座，并配套1套一体化污水处理设施；5村2.17公里，50m³化粪池2座；6村4.534公里，100m³化粪池1座，50m³化粪池2座，一体化污水处理设施1套，检查井等相关附属设施。</t>
  </si>
  <si>
    <t>社会效益：进一步提升村级污水处理能力，改善村内环境，完善村级基础设施，受益农户≥416户。</t>
  </si>
  <si>
    <t>莎车县乌达力克镇人居环境整治项目</t>
  </si>
  <si>
    <t>乌达力克镇10村</t>
  </si>
  <si>
    <t>计划总投资：40万元
建设内容：
乌达力克镇10村新建60平方米水冲式公共厕所1座，100m³化粪池1座等附属设施，计划总投资40万元</t>
  </si>
  <si>
    <t>乌达力克镇</t>
  </si>
  <si>
    <t>努热曼古丽·麦麦提</t>
  </si>
  <si>
    <t>社会效益：改善农村人居环境，提高群众的生产生活质量。受益群众满意度不小于95%。</t>
  </si>
  <si>
    <t>莎车县永安管委会人居环境整治项目（二期）</t>
  </si>
  <si>
    <t>永安管委会1村、2村</t>
  </si>
  <si>
    <t>计划总投资：432万元
建设内容：
永安管委会1村、2村新建DN300污水管网11.4公里，50m³化粪池4座，100m³化粪池1座，并配套检查井等相关附属设施，计划总投资432万元。其中：1村8.4公里，50m³化粪池4座，并配套检查井等相关附属设施；2村3公里，100m³化粪池1座，并配套检查井相关附属设施。</t>
  </si>
  <si>
    <t>社会效益：进一步提升村级污水处理能力，改善村内环境，完善村级基础设施，受益农户≥280户。</t>
  </si>
  <si>
    <t>莎车县阿瓦提镇人居环境整治项目（二期）</t>
  </si>
  <si>
    <t>阿瓦提镇6村、7村、13村、19村</t>
  </si>
  <si>
    <t>计划总投资：305万元
建设内容：
阿瓦提镇6村、7村、13村、19村新建DN300污水管网9.17公里，100m³化粪池3座，并配套检查井等相关附属设施，计划总投资305万元，其中：6村1.8公里，100m³化粪池1座，并配套检查井等相关附属设施；7村0.1公里，并配套检查井等相关附属设施；13村4.52公里，100m³化粪池2座，并配套检查井等相关附属设施；19村2.75公里，并配套检查井等相关附属设施。</t>
  </si>
  <si>
    <t>社会效益：进一步提升村级污水处理能力，改善村内环境，完善村级基础设施，受益农户≥398户。</t>
  </si>
  <si>
    <t>莎车县艾力西湖镇人居环境整治项目（二期）</t>
  </si>
  <si>
    <t>艾力西湖镇3村、9村</t>
  </si>
  <si>
    <t>计划总投资：349万元
建设内容：
艾力西湖镇3村、9村新建DN300污水管网10.3公里，100m³化粪池4座，计划总投资349万元。其中：3村3.3公里，100m³化粪池1座；9村7公里，100m³化粪池3座。</t>
  </si>
  <si>
    <t>茹克娅·吾麦尔</t>
  </si>
  <si>
    <t>社会效益：进一步提升村级污水处理能力，改善村内环境，完善村级基础设施，受益农户≥621户。</t>
  </si>
  <si>
    <t>莎车县阿尔斯兰巴格乡人居环境整治项目</t>
  </si>
  <si>
    <t>阿尔斯兰巴格乡15村、16村、19村</t>
  </si>
  <si>
    <t>计划总投资：239万元
建设内容：
阿尔斯兰巴格乡15村、16村、19村新建DN300污水管网6.3公里，100m³化粪池5座，其中15村4公里，100m³化粪池3座；16村1.3公里，100m³化粪池1座；19村1公里，100m³化粪池1座，计划投资239万元。</t>
  </si>
  <si>
    <t>阿尔斯兰巴格乡</t>
  </si>
  <si>
    <t>阿不力米提·阿布来提</t>
  </si>
  <si>
    <t>社会效益：进一步提升村级污水处理能力，改善村内环境，完善村级基础设施，受益农户≥201户。</t>
  </si>
  <si>
    <t>莎车县阔什艾日克乡人居环境整治项目（二期）</t>
  </si>
  <si>
    <t>阔什艾日克乡10村、11村</t>
  </si>
  <si>
    <t>计划总投资：305万元
建设内容：
阔什艾日克乡10村、11村新建DN300污水管网6.5公里，100m³化粪池2座，一体化污水处理设施2座，计划总投资305万元。其中：10村3公里，100m³化粪池1座，一体化污水处理设施1座；11村3.5公里，100m³化粪池1座，一体化污水处理设施1座。</t>
  </si>
  <si>
    <t>买买提江·吐尔孙</t>
  </si>
  <si>
    <t>社会效益：进一步提升村级污水处理能力，改善村内环境，完善村级基础设施，受益农户≥408户。</t>
  </si>
  <si>
    <t>莎车县霍什拉甫乡人居环境整治项目</t>
  </si>
  <si>
    <t>霍什拉甫乡6村、15村</t>
  </si>
  <si>
    <t>计划总投资：193万元
建设内容：
霍什拉甫乡6村、15村新建DN300污水管网3.6公里，100m³化粪池4座，一体化污水处理设施1座，并配套检查井等相关附属设施，计划投资193万元。其中：6村1.3公里，100m³化粪池1座，并配套检查井等相关附属设施；15村2.3公里，100m³化粪池3座，一体化污水处理设施1座，并配套检查井等相关附属设施。</t>
  </si>
  <si>
    <t>买买提依明·牙森</t>
  </si>
  <si>
    <t>社会效益：进一步提升村级污水处理能力，改善村内环境，完善村级基础设施，受益农户≥212户。</t>
  </si>
  <si>
    <t>莎车县托木吾斯塘镇人居环境整治项目（二期）</t>
  </si>
  <si>
    <t>托木吾斯塘镇4村、9村</t>
  </si>
  <si>
    <t>计划总投资：80万元
建设内容：
托木吾斯塘镇9村、10村新建水冲式公共厕所各1座，共2座，100m³化粪池1座，并配套水、电等相关附属设施，计划总投资80万元。其中：9村公共厕所70平方米，10村公共厕所50平方米，100m³化粪池1座。</t>
  </si>
  <si>
    <t>牙库普·如孜尼牙孜</t>
  </si>
  <si>
    <t>莎车县白什坎特镇人居环境整治项目（二期）</t>
  </si>
  <si>
    <t>白什坎特镇8村</t>
  </si>
  <si>
    <t>计划总投资：180万元
建设内容：
白什坎特镇8村氧化塘配套大功率一体化污水处理设施1套，新建污水管网2公里，计划总投资180万元。</t>
  </si>
  <si>
    <t>社会效益：进一步提升村级污水处理能力，改善村内环境，完善村级基础设施，受益人数≥15000人。</t>
  </si>
  <si>
    <t>莎车县农村供水水质提升工程</t>
  </si>
  <si>
    <t>阿瓦提镇1村、永安管委会1村</t>
  </si>
  <si>
    <t>计划总投资：166万元
建设内容：
阿瓦提镇1村、永安管委会1村水厂增设电解次氯酸钠消毒设备各1套，共计2套；阿瓦提镇1村水厂改造日处理2.8万方进水滤池1处，水库出水闸1处，水厂进水闸1处；永安管委会1村水厂改造日处理1.2万方进水滤池1处，计划总投资166万元。</t>
  </si>
  <si>
    <t>套</t>
  </si>
  <si>
    <t>社会效益：项目的实施改善项目区饮水条件，完善水厂水质净化设施，使水厂制水能力进一步提升，提高供水水质，提高居民的生活质量。项目验收合格率100%，饮水设施改造后，解决饮水安全户数≥7.2万户。</t>
  </si>
  <si>
    <t>莎车县伊什库力乡人居环境整治项目（三期）</t>
  </si>
  <si>
    <t>伊什库力乡4村</t>
  </si>
  <si>
    <t>计划总投资：168万元
建设内容：
伊什库力乡4村新建污水管网4.6公里，100m³化粪池3座，并配套检查井等相关附属设施，计划投资168万元。</t>
  </si>
  <si>
    <t>社会效益：进一步提升村级污水处理能力，改善村内环境，完善村级基础设施，受益农户≥121户。</t>
  </si>
  <si>
    <t>莎车县白什坎特镇人居环境整治项目（三期）</t>
  </si>
  <si>
    <t>计划总投资：60万元
建设内容：
白什坎特镇9村海舟产业园新建水冲式公共厕所1座，100m³化粪池1座，并配套水、电等相关附属设施，计划总投资60万元。</t>
  </si>
  <si>
    <t>社会效益：进一步提升村级污水处理能力，美化环境。受益人数≥300人。</t>
  </si>
  <si>
    <t>SCX00117</t>
  </si>
  <si>
    <t>莎车县纺织园区（二期）厂房基础设施改造项目</t>
  </si>
  <si>
    <t>帮贫车间（特色手工基地）建设</t>
  </si>
  <si>
    <t>计划总投资：2200万元   
建设内容：
对纺织园区二期8栋厂房进行改造，每栋4500平方米，改造内容包括：对每栋厂房基础设施、电路、消防系统进行改造，新增通风排烟系统、恒温恒湿系统、锅炉房（2台2吨锅炉）1间，并增容电力配套设施。计划投资2200万元。</t>
  </si>
  <si>
    <t>社会效益：项目的实施将为当地待业群体提供新的就业机会，初步预测可直接增加就业500余名，对发展当地经济具有重要意义，同时项目的实施也将带动物流、包装、种植业等相关行业的发展。
经济效益：项目的的实施可提供500名就业岗位，每人每月增加1620元工资收入。</t>
  </si>
  <si>
    <t>SCX00118</t>
  </si>
  <si>
    <t>莎车县纺织园区（三期）厂房基础设施改造项目</t>
  </si>
  <si>
    <t>计划总投资：2300万元
建设内容：
对纺织园区三期4栋厂房进行改造，每栋9450平方米，改造内容包括：对每栋厂房基础设施、电路、消防系统进行改造，新增通风排烟系统、恒温恒湿系统，锅炉房（3台2吨锅炉）1间，并增容电力配套设施。计划投资2300万元。</t>
  </si>
  <si>
    <t>SCX00119</t>
  </si>
  <si>
    <t>莎车县亚喀艾日克乡高效节水建设项目</t>
  </si>
  <si>
    <t>亚喀艾日克乡3村、9村、10村、11村</t>
  </si>
  <si>
    <t>计划总投资：536.11万元
建设内容：
亚喀艾日克乡3村、9村、10村、11村实施高效节水2672亩，新建沉砂池4座，51.73㎡泵房4座，10KVA变压器4台，并配套电力线路等相关设施设备，计划投资536.11万元。</t>
  </si>
  <si>
    <t>社会效益：项目实施后，可以提高灌溉保证率，解决农业干旱缺水矛盾，提高农业综合生产力能力；可促进传统农业向高产、优质、高效的现代农业转变，实现农业增产和农民增收；可以改善农业生产条件，推进农业的现代化和管理的科学化。</t>
  </si>
  <si>
    <t>SCX00120</t>
  </si>
  <si>
    <t>莎车县阿拉买提镇土地平整项目</t>
  </si>
  <si>
    <t>阿拉买提镇11村、13村、14村、15村</t>
  </si>
  <si>
    <t>计划总投资：593.33万元
建设内容：
阿拉买提镇11村、13村、14村、15村实施土地平整2861.42亩，计划总投资593.33万元。</t>
  </si>
  <si>
    <t>社会效益：本项目的建设，有利于发展当地经济，促进当地群众增产增收，使项目区各族人民的生活水平得到改善，对当地社会稳定、民族团结有重要意义。</t>
  </si>
  <si>
    <t>SCX00113</t>
  </si>
  <si>
    <t>莎车县白什坎特镇土地平整建设项目</t>
  </si>
  <si>
    <t>白什坎特镇2村</t>
  </si>
  <si>
    <t>计划总投资：222.02万元
建设内容：
白什坎特镇2村实施土地平整1436亩，计划总投资222.02万元。</t>
  </si>
  <si>
    <t>SCX0078</t>
  </si>
  <si>
    <t>一次性外出务工交通补助</t>
  </si>
  <si>
    <t>计划投资：5.20585万元
建设内容：对疆内跨地州、疆外就业的脱贫劳动力（含监测对象）外出务工，就业满6个月以上的107人（其中疆外30人，疆内77人），根据往来交通票据给予一次性交通补助，疆外票价不超过100元，实报实销；疆内跨地州票价不超过500元，实报实销，其中疆外27185元，疆内24873.5元。</t>
  </si>
  <si>
    <t>人社局</t>
  </si>
  <si>
    <t>赵建忠</t>
  </si>
  <si>
    <t>社会效益：鼓励脱贫户、监测户劳动力外出务工就业，提高劳动力就业积极性，带动脱贫人口、监测人口稳定就业，提高家庭收入。</t>
  </si>
  <si>
    <t>SCX00108</t>
  </si>
  <si>
    <t>莎车县荒地镇农村道路建设项目</t>
  </si>
  <si>
    <t>农村道路</t>
  </si>
  <si>
    <t>荒地镇1村、3村</t>
  </si>
  <si>
    <t>计划总投资：141.783374万元
建设内容：荒地镇1村、3村新建3-4米宽水泥道路2.5公里，并配套相关附属设施。</t>
  </si>
  <si>
    <t>社会效益：方便沿线群众出行，减少道路安全事故的发生，保障群众的生命财产安全，进一步将“人民至上、生命至上”的发展理念落实落细。
经济效益：带动当地农村群众务工人数20人；计划发放劳动报酬不低于22.75万元，项目实施可以促进当地富裕劳动力的就业增收。</t>
  </si>
  <si>
    <t>单位负责人；</t>
  </si>
  <si>
    <t>填报人及电话：</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</si>
</sst>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5">
    <font>
      <sz val="11"/>
      <color theme="1"/>
      <name val="宋体"/>
      <charset val="134"/>
      <scheme val="minor"/>
    </font>
    <font>
      <sz val="12"/>
      <name val="宋体"/>
      <charset val="134"/>
      <scheme val="minor"/>
    </font>
    <font>
      <sz val="12"/>
      <name val="黑体"/>
      <charset val="134"/>
    </font>
    <font>
      <b/>
      <sz val="12"/>
      <name val="宋体"/>
      <charset val="134"/>
      <scheme val="minor"/>
    </font>
    <font>
      <sz val="12"/>
      <name val="宋体"/>
      <charset val="134"/>
    </font>
    <font>
      <sz val="11"/>
      <name val="宋体"/>
      <charset val="134"/>
      <scheme val="minor"/>
    </font>
    <font>
      <sz val="20"/>
      <name val="宋体"/>
      <charset val="134"/>
      <scheme val="minor"/>
    </font>
    <font>
      <sz val="28"/>
      <name val="方正小标宋_GBK"/>
      <charset val="134"/>
    </font>
    <font>
      <b/>
      <sz val="12"/>
      <name val="宋体"/>
      <charset val="0"/>
      <scheme val="minor"/>
    </font>
    <font>
      <sz val="10"/>
      <name val="宋体"/>
      <charset val="134"/>
      <scheme val="major"/>
    </font>
    <font>
      <sz val="8"/>
      <name val="宋体"/>
      <charset val="134"/>
      <scheme val="major"/>
    </font>
    <font>
      <b/>
      <sz val="12"/>
      <name val="宋体"/>
      <charset val="134"/>
    </font>
    <font>
      <b/>
      <sz val="10"/>
      <name val="宋体"/>
      <charset val="134"/>
      <scheme val="major"/>
    </font>
    <font>
      <sz val="12"/>
      <name val="宋体"/>
      <charset val="0"/>
      <scheme val="minor"/>
    </font>
    <font>
      <sz val="6"/>
      <name val="宋体"/>
      <charset val="134"/>
    </font>
    <font>
      <sz val="10"/>
      <name val="宋体"/>
      <charset val="134"/>
    </font>
    <font>
      <sz val="11"/>
      <color rgb="FFFF0000"/>
      <name val="宋体"/>
      <charset val="134"/>
      <scheme val="minor"/>
    </font>
    <font>
      <b/>
      <sz val="11"/>
      <color theme="3"/>
      <name val="宋体"/>
      <charset val="134"/>
      <scheme val="minor"/>
    </font>
    <font>
      <u/>
      <sz val="11"/>
      <color rgb="FF800080"/>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sz val="11"/>
      <color rgb="FF006100"/>
      <name val="宋体"/>
      <charset val="134"/>
      <scheme val="minor"/>
    </font>
    <font>
      <b/>
      <sz val="11"/>
      <color rgb="FF3F3F3F"/>
      <name val="宋体"/>
      <charset val="134"/>
      <scheme val="minor"/>
    </font>
    <font>
      <b/>
      <sz val="11"/>
      <color rgb="FFFFFFFF"/>
      <name val="宋体"/>
      <charset val="134"/>
      <scheme val="minor"/>
    </font>
    <font>
      <b/>
      <sz val="13"/>
      <color theme="3"/>
      <name val="宋体"/>
      <charset val="134"/>
      <scheme val="minor"/>
    </font>
    <font>
      <u/>
      <sz val="11"/>
      <color rgb="FF0000FF"/>
      <name val="宋体"/>
      <charset val="134"/>
      <scheme val="minor"/>
    </font>
    <font>
      <b/>
      <sz val="18"/>
      <color theme="3"/>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1"/>
      <color rgb="FFFA7D00"/>
      <name val="宋体"/>
      <charset val="134"/>
      <scheme val="minor"/>
    </font>
    <font>
      <sz val="11"/>
      <color rgb="FF9C6500"/>
      <name val="宋体"/>
      <charset val="134"/>
      <scheme val="minor"/>
    </font>
    <font>
      <vertAlign val="superscript"/>
      <sz val="10"/>
      <name val="宋体"/>
      <charset val="134"/>
      <scheme val="major"/>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799951170384838"/>
        <bgColor indexed="64"/>
      </patternFill>
    </fill>
    <fill>
      <patternFill patternType="solid">
        <fgColor rgb="FFA5A5A5"/>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rgb="FFFFFFCC"/>
        <bgColor indexed="64"/>
      </patternFill>
    </fill>
    <fill>
      <patternFill patternType="solid">
        <fgColor theme="5"/>
        <bgColor indexed="64"/>
      </patternFill>
    </fill>
    <fill>
      <patternFill patternType="solid">
        <fgColor theme="5" tint="0.399945066682943"/>
        <bgColor indexed="64"/>
      </patternFill>
    </fill>
    <fill>
      <patternFill patternType="solid">
        <fgColor theme="7" tint="0.399945066682943"/>
        <bgColor indexed="64"/>
      </patternFill>
    </fill>
    <fill>
      <patternFill patternType="solid">
        <fgColor theme="5" tint="0.799951170384838"/>
        <bgColor indexed="64"/>
      </patternFill>
    </fill>
    <fill>
      <patternFill patternType="solid">
        <fgColor theme="9" tint="0.799951170384838"/>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rgb="FFFFEB9C"/>
        <bgColor indexed="64"/>
      </patternFill>
    </fill>
    <fill>
      <patternFill patternType="solid">
        <fgColor theme="8" tint="0.79995117038483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45066682943"/>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10" borderId="0" applyNumberFormat="0" applyBorder="0" applyAlignment="0" applyProtection="0">
      <alignment vertical="center"/>
    </xf>
    <xf numFmtId="0" fontId="2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6" fillId="0" borderId="0" applyNumberFormat="0" applyFill="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8" applyNumberFormat="0" applyFont="0" applyAlignment="0" applyProtection="0">
      <alignment vertical="center"/>
    </xf>
    <xf numFmtId="0" fontId="19" fillId="16"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7" applyNumberFormat="0" applyFill="0" applyAlignment="0" applyProtection="0">
      <alignment vertical="center"/>
    </xf>
    <xf numFmtId="0" fontId="25" fillId="0" borderId="7" applyNumberFormat="0" applyFill="0" applyAlignment="0" applyProtection="0">
      <alignment vertical="center"/>
    </xf>
    <xf numFmtId="0" fontId="19" fillId="12" borderId="0" applyNumberFormat="0" applyBorder="0" applyAlignment="0" applyProtection="0">
      <alignment vertical="center"/>
    </xf>
    <xf numFmtId="0" fontId="17" fillId="0" borderId="3" applyNumberFormat="0" applyFill="0" applyAlignment="0" applyProtection="0">
      <alignment vertical="center"/>
    </xf>
    <xf numFmtId="0" fontId="19" fillId="17" borderId="0" applyNumberFormat="0" applyBorder="0" applyAlignment="0" applyProtection="0">
      <alignment vertical="center"/>
    </xf>
    <xf numFmtId="0" fontId="23" fillId="9" borderId="5" applyNumberFormat="0" applyAlignment="0" applyProtection="0">
      <alignment vertical="center"/>
    </xf>
    <xf numFmtId="0" fontId="32" fillId="9" borderId="4" applyNumberFormat="0" applyAlignment="0" applyProtection="0">
      <alignment vertical="center"/>
    </xf>
    <xf numFmtId="0" fontId="24" fillId="11" borderId="6" applyNumberFormat="0" applyAlignment="0" applyProtection="0">
      <alignment vertical="center"/>
    </xf>
    <xf numFmtId="0" fontId="0" fillId="19" borderId="0" applyNumberFormat="0" applyBorder="0" applyAlignment="0" applyProtection="0">
      <alignment vertical="center"/>
    </xf>
    <xf numFmtId="0" fontId="19" fillId="15" borderId="0" applyNumberFormat="0" applyBorder="0" applyAlignment="0" applyProtection="0">
      <alignment vertical="center"/>
    </xf>
    <xf numFmtId="0" fontId="29" fillId="0" borderId="9" applyNumberFormat="0" applyFill="0" applyAlignment="0" applyProtection="0">
      <alignment vertical="center"/>
    </xf>
    <xf numFmtId="0" fontId="31" fillId="0" borderId="10" applyNumberFormat="0" applyFill="0" applyAlignment="0" applyProtection="0">
      <alignment vertical="center"/>
    </xf>
    <xf numFmtId="0" fontId="22" fillId="6" borderId="0" applyNumberFormat="0" applyBorder="0" applyAlignment="0" applyProtection="0">
      <alignment vertical="center"/>
    </xf>
    <xf numFmtId="0" fontId="33" fillId="22" borderId="0" applyNumberFormat="0" applyBorder="0" applyAlignment="0" applyProtection="0">
      <alignment vertical="center"/>
    </xf>
    <xf numFmtId="0" fontId="0" fillId="23" borderId="0" applyNumberFormat="0" applyBorder="0" applyAlignment="0" applyProtection="0">
      <alignment vertical="center"/>
    </xf>
    <xf numFmtId="0" fontId="19" fillId="2"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Alignment="0" applyProtection="0">
      <alignment vertical="center"/>
    </xf>
    <xf numFmtId="0" fontId="0" fillId="25"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19" fillId="28" borderId="0" applyNumberFormat="0" applyBorder="0" applyAlignment="0" applyProtection="0">
      <alignment vertical="center"/>
    </xf>
    <xf numFmtId="0" fontId="19" fillId="27"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75">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Font="1" applyFill="1">
      <alignment vertical="center"/>
    </xf>
    <xf numFmtId="0" fontId="4" fillId="0" borderId="0" xfId="0" applyNumberFormat="1"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6" fillId="0" borderId="0" xfId="0" applyFont="1" applyFill="1">
      <alignment vertical="center"/>
    </xf>
    <xf numFmtId="0" fontId="1" fillId="0" borderId="0" xfId="0" applyFont="1" applyFill="1" applyAlignment="1" applyProtection="1">
      <alignment horizontal="center" vertical="center"/>
      <protection locked="0"/>
    </xf>
    <xf numFmtId="0" fontId="1" fillId="0" borderId="0" xfId="0" applyFont="1" applyFill="1">
      <alignment vertical="center"/>
    </xf>
    <xf numFmtId="0" fontId="5" fillId="0" borderId="0" xfId="0" applyNumberFormat="1" applyFont="1" applyFill="1" applyAlignment="1">
      <alignment horizontal="center" vertical="center"/>
    </xf>
    <xf numFmtId="0" fontId="7" fillId="0" borderId="0" xfId="0" applyNumberFormat="1" applyFont="1" applyFill="1" applyBorder="1" applyAlignment="1" applyProtection="1">
      <alignment horizontal="center" vertical="center"/>
      <protection locked="0"/>
    </xf>
    <xf numFmtId="0" fontId="3" fillId="0" borderId="0" xfId="0" applyNumberFormat="1" applyFont="1" applyFill="1" applyAlignment="1" applyProtection="1">
      <alignment horizontal="left" vertical="center"/>
      <protection locked="0"/>
    </xf>
    <xf numFmtId="0" fontId="1" fillId="0" borderId="0" xfId="0" applyNumberFormat="1"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0" fontId="8"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vertical="center" wrapText="1"/>
      <protection locked="0"/>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0" xfId="0" applyNumberFormat="1" applyFont="1" applyFill="1" applyAlignment="1" applyProtection="1">
      <alignment horizontal="center" vertical="center"/>
      <protection locked="0"/>
    </xf>
    <xf numFmtId="0" fontId="3" fillId="0" borderId="0" xfId="0" applyNumberFormat="1" applyFont="1" applyFill="1" applyAlignment="1" applyProtection="1">
      <alignment horizontal="center" vertical="center"/>
      <protection locked="0"/>
    </xf>
    <xf numFmtId="176" fontId="8" fillId="0" borderId="1" xfId="0" applyNumberFormat="1"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4"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0" fontId="8" fillId="0" borderId="1" xfId="0" applyFont="1" applyFill="1" applyBorder="1" applyAlignment="1">
      <alignment horizontal="center" vertical="center"/>
    </xf>
    <xf numFmtId="0" fontId="1" fillId="0" borderId="1" xfId="0" applyFont="1" applyFill="1" applyBorder="1" applyAlignment="1" applyProtection="1">
      <alignment vertical="center"/>
      <protection locked="0"/>
    </xf>
    <xf numFmtId="0" fontId="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vertical="center" wrapText="1"/>
      <protection locked="0"/>
    </xf>
    <xf numFmtId="0" fontId="9" fillId="0" borderId="1" xfId="0" applyNumberFormat="1" applyFont="1" applyFill="1" applyBorder="1" applyAlignment="1">
      <alignment vertical="center" wrapText="1"/>
    </xf>
    <xf numFmtId="0" fontId="4" fillId="0" borderId="1"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wrapText="1"/>
      <protection locked="0"/>
    </xf>
    <xf numFmtId="0" fontId="15" fillId="0" borderId="1" xfId="0" applyFont="1" applyFill="1" applyBorder="1" applyAlignment="1">
      <alignment horizontal="left" vertical="center" wrapText="1"/>
    </xf>
    <xf numFmtId="0" fontId="1" fillId="0" borderId="0" xfId="0" applyNumberFormat="1" applyFont="1" applyFill="1" applyAlignment="1">
      <alignment horizontal="left" vertical="center"/>
    </xf>
    <xf numFmtId="0" fontId="1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D9D9D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34"/>
  <sheetViews>
    <sheetView tabSelected="1" workbookViewId="0">
      <pane xSplit="6" ySplit="5" topLeftCell="G6" activePane="bottomRight" state="frozen"/>
      <selection/>
      <selection pane="topRight"/>
      <selection pane="bottomLeft"/>
      <selection pane="bottomRight" activeCell="G3" sqref="G3:G5"/>
    </sheetView>
  </sheetViews>
  <sheetFormatPr defaultColWidth="7" defaultRowHeight="13.5"/>
  <cols>
    <col min="1" max="1" width="4.125" style="11" customWidth="1"/>
    <col min="2" max="2" width="8.625" style="11" customWidth="1"/>
    <col min="3" max="3" width="15.625" style="11" customWidth="1"/>
    <col min="4" max="4" width="5.625" style="11" customWidth="1"/>
    <col min="5" max="5" width="7.625" style="11" customWidth="1"/>
    <col min="6" max="6" width="5.625" style="11" customWidth="1"/>
    <col min="7" max="7" width="31.75" style="11" customWidth="1"/>
    <col min="8" max="8" width="86.7" style="11" customWidth="1"/>
    <col min="9" max="9" width="5.625" style="11" customWidth="1"/>
    <col min="10" max="10" width="7.625" style="11" customWidth="1"/>
    <col min="11" max="11" width="11.6" style="11" customWidth="1"/>
    <col min="12" max="12" width="12.85" style="11" customWidth="1"/>
    <col min="13" max="13" width="11.9583333333333" style="11" customWidth="1"/>
    <col min="14" max="14" width="5.875" style="11" customWidth="1"/>
    <col min="15" max="15" width="8.375" style="11" customWidth="1"/>
    <col min="16" max="18" width="7.625" style="11" customWidth="1"/>
    <col min="19" max="20" width="10.125" style="11" customWidth="1"/>
    <col min="21" max="21" width="6.625" style="11" customWidth="1"/>
    <col min="22" max="22" width="10.625" style="11" customWidth="1"/>
    <col min="23" max="23" width="8.625" style="11" customWidth="1"/>
    <col min="24" max="24" width="36.6333333333333" style="11" customWidth="1"/>
    <col min="25" max="26" width="9.7" style="11" customWidth="1"/>
    <col min="27" max="27" width="12.4916666666667" style="11" customWidth="1"/>
    <col min="28" max="16382" width="7" style="11" customWidth="1"/>
    <col min="16383" max="16384" width="7" style="11"/>
  </cols>
  <sheetData>
    <row r="1" ht="35" customHeight="1" spans="1:27">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row>
    <row r="2" s="1" customFormat="1" ht="20" customHeight="1" spans="1:27">
      <c r="A2" s="13" t="s">
        <v>1</v>
      </c>
      <c r="B2" s="13"/>
      <c r="C2" s="13"/>
      <c r="D2" s="13"/>
      <c r="E2" s="13"/>
      <c r="F2" s="14"/>
      <c r="G2" s="14"/>
      <c r="H2" s="14"/>
      <c r="I2" s="14"/>
      <c r="J2" s="14"/>
      <c r="K2" s="14"/>
      <c r="L2" s="14"/>
      <c r="M2" s="14"/>
      <c r="N2" s="14"/>
      <c r="O2" s="14"/>
      <c r="P2" s="14"/>
      <c r="Q2" s="14"/>
      <c r="R2" s="14"/>
      <c r="S2" s="14"/>
      <c r="T2" s="14"/>
      <c r="U2" s="14"/>
      <c r="V2" s="52"/>
      <c r="W2" s="53" t="s">
        <v>2</v>
      </c>
      <c r="X2" s="53"/>
      <c r="Y2" s="53"/>
      <c r="Z2" s="53"/>
      <c r="AA2" s="53"/>
    </row>
    <row r="3" s="2" customFormat="1" ht="25" customHeight="1" spans="1:27">
      <c r="A3" s="15" t="s">
        <v>3</v>
      </c>
      <c r="B3" s="15" t="s">
        <v>4</v>
      </c>
      <c r="C3" s="15" t="s">
        <v>5</v>
      </c>
      <c r="D3" s="15" t="s">
        <v>6</v>
      </c>
      <c r="E3" s="15" t="s">
        <v>7</v>
      </c>
      <c r="F3" s="15" t="s">
        <v>8</v>
      </c>
      <c r="G3" s="15" t="s">
        <v>9</v>
      </c>
      <c r="H3" s="15" t="s">
        <v>10</v>
      </c>
      <c r="I3" s="15" t="s">
        <v>11</v>
      </c>
      <c r="J3" s="15" t="s">
        <v>12</v>
      </c>
      <c r="K3" s="15" t="s">
        <v>13</v>
      </c>
      <c r="L3" s="15"/>
      <c r="M3" s="15"/>
      <c r="N3" s="15"/>
      <c r="O3" s="15"/>
      <c r="P3" s="15"/>
      <c r="Q3" s="15"/>
      <c r="R3" s="15"/>
      <c r="S3" s="15"/>
      <c r="T3" s="15"/>
      <c r="U3" s="15"/>
      <c r="V3" s="15" t="s">
        <v>14</v>
      </c>
      <c r="W3" s="15" t="s">
        <v>15</v>
      </c>
      <c r="X3" s="15" t="s">
        <v>16</v>
      </c>
      <c r="Y3" s="15" t="s">
        <v>17</v>
      </c>
      <c r="Z3" s="15" t="s">
        <v>18</v>
      </c>
      <c r="AA3" s="15" t="s">
        <v>19</v>
      </c>
    </row>
    <row r="4" s="2" customFormat="1" ht="25" customHeight="1" spans="1:27">
      <c r="A4" s="15"/>
      <c r="B4" s="15"/>
      <c r="C4" s="15"/>
      <c r="D4" s="15"/>
      <c r="E4" s="15"/>
      <c r="F4" s="15"/>
      <c r="G4" s="15"/>
      <c r="H4" s="15"/>
      <c r="I4" s="15"/>
      <c r="J4" s="15"/>
      <c r="K4" s="15" t="s">
        <v>20</v>
      </c>
      <c r="L4" s="15" t="s">
        <v>21</v>
      </c>
      <c r="M4" s="15"/>
      <c r="N4" s="15"/>
      <c r="O4" s="15"/>
      <c r="P4" s="15"/>
      <c r="Q4" s="15"/>
      <c r="R4" s="15"/>
      <c r="S4" s="15" t="s">
        <v>22</v>
      </c>
      <c r="T4" s="15" t="s">
        <v>23</v>
      </c>
      <c r="U4" s="15" t="s">
        <v>24</v>
      </c>
      <c r="V4" s="15"/>
      <c r="W4" s="15"/>
      <c r="X4" s="15"/>
      <c r="Y4" s="15"/>
      <c r="Z4" s="15"/>
      <c r="AA4" s="15"/>
    </row>
    <row r="5" s="2" customFormat="1" ht="62" customHeight="1" spans="1:27">
      <c r="A5" s="15"/>
      <c r="B5" s="15"/>
      <c r="C5" s="15"/>
      <c r="D5" s="15"/>
      <c r="E5" s="15"/>
      <c r="F5" s="15"/>
      <c r="G5" s="15"/>
      <c r="H5" s="15"/>
      <c r="I5" s="15"/>
      <c r="J5" s="15"/>
      <c r="K5" s="15"/>
      <c r="L5" s="15" t="s">
        <v>25</v>
      </c>
      <c r="M5" s="15" t="s">
        <v>26</v>
      </c>
      <c r="N5" s="15" t="s">
        <v>27</v>
      </c>
      <c r="O5" s="15" t="s">
        <v>28</v>
      </c>
      <c r="P5" s="15" t="s">
        <v>29</v>
      </c>
      <c r="Q5" s="15" t="s">
        <v>30</v>
      </c>
      <c r="R5" s="15" t="s">
        <v>31</v>
      </c>
      <c r="S5" s="15"/>
      <c r="T5" s="15"/>
      <c r="U5" s="15"/>
      <c r="V5" s="15"/>
      <c r="W5" s="15"/>
      <c r="X5" s="15"/>
      <c r="Y5" s="15"/>
      <c r="Z5" s="15"/>
      <c r="AA5" s="15"/>
    </row>
    <row r="6" s="3" customFormat="1" ht="25" customHeight="1" spans="1:27">
      <c r="A6" s="16" t="s">
        <v>20</v>
      </c>
      <c r="B6" s="17"/>
      <c r="C6" s="17"/>
      <c r="D6" s="17"/>
      <c r="E6" s="17"/>
      <c r="F6" s="17"/>
      <c r="G6" s="17"/>
      <c r="H6" s="18"/>
      <c r="I6" s="18"/>
      <c r="J6" s="18"/>
      <c r="K6" s="37">
        <f>L6+S6+T6+U6</f>
        <v>160414.979017</v>
      </c>
      <c r="L6" s="37">
        <f>M6+N6+O6+P6+Q6+R6</f>
        <v>155612.279017</v>
      </c>
      <c r="M6" s="37">
        <f>SUM(M7:M133)</f>
        <v>148980.495643</v>
      </c>
      <c r="N6" s="37">
        <f t="shared" ref="N6:U6" si="0">SUM(N7:N133)</f>
        <v>4120.783374</v>
      </c>
      <c r="O6" s="37">
        <f t="shared" si="0"/>
        <v>2343</v>
      </c>
      <c r="P6" s="37">
        <f t="shared" si="0"/>
        <v>0</v>
      </c>
      <c r="Q6" s="37">
        <f t="shared" si="0"/>
        <v>168</v>
      </c>
      <c r="R6" s="37">
        <f t="shared" si="0"/>
        <v>0</v>
      </c>
      <c r="S6" s="37">
        <f t="shared" si="0"/>
        <v>842.7</v>
      </c>
      <c r="T6" s="37">
        <f t="shared" si="0"/>
        <v>2000</v>
      </c>
      <c r="U6" s="37">
        <f t="shared" si="0"/>
        <v>1960</v>
      </c>
      <c r="V6" s="54"/>
      <c r="W6" s="54"/>
      <c r="X6" s="17"/>
      <c r="Y6" s="57"/>
      <c r="Z6" s="57"/>
      <c r="AA6" s="58"/>
    </row>
    <row r="7" s="4" customFormat="1" ht="210" customHeight="1" spans="1:27">
      <c r="A7" s="19">
        <v>1</v>
      </c>
      <c r="B7" s="19" t="s">
        <v>32</v>
      </c>
      <c r="C7" s="19" t="s">
        <v>33</v>
      </c>
      <c r="D7" s="19" t="s">
        <v>34</v>
      </c>
      <c r="E7" s="19" t="s">
        <v>35</v>
      </c>
      <c r="F7" s="19" t="s">
        <v>36</v>
      </c>
      <c r="G7" s="19" t="s">
        <v>37</v>
      </c>
      <c r="H7" s="20" t="s">
        <v>38</v>
      </c>
      <c r="I7" s="38" t="s">
        <v>39</v>
      </c>
      <c r="J7" s="38">
        <v>362</v>
      </c>
      <c r="K7" s="39">
        <f t="shared" ref="K6:K69" si="1">L7+S7+T7+U7</f>
        <v>7602</v>
      </c>
      <c r="L7" s="39">
        <f t="shared" ref="L6:L16" si="2">M7+N7+O7+P7+Q7+R7</f>
        <v>7602</v>
      </c>
      <c r="M7" s="38">
        <v>7602</v>
      </c>
      <c r="N7" s="38"/>
      <c r="O7" s="38"/>
      <c r="P7" s="38"/>
      <c r="Q7" s="38"/>
      <c r="R7" s="38"/>
      <c r="S7" s="38"/>
      <c r="T7" s="38"/>
      <c r="U7" s="38"/>
      <c r="V7" s="19" t="s">
        <v>40</v>
      </c>
      <c r="W7" s="19" t="s">
        <v>41</v>
      </c>
      <c r="X7" s="27" t="s">
        <v>42</v>
      </c>
      <c r="Y7" s="19" t="s">
        <v>43</v>
      </c>
      <c r="Z7" s="29" t="s">
        <v>44</v>
      </c>
      <c r="AA7" s="19"/>
    </row>
    <row r="8" s="5" customFormat="1" ht="409" customHeight="1" spans="1:27">
      <c r="A8" s="19">
        <v>2</v>
      </c>
      <c r="B8" s="21" t="s">
        <v>32</v>
      </c>
      <c r="C8" s="21" t="s">
        <v>45</v>
      </c>
      <c r="D8" s="21" t="s">
        <v>34</v>
      </c>
      <c r="E8" s="21" t="s">
        <v>35</v>
      </c>
      <c r="F8" s="21" t="s">
        <v>36</v>
      </c>
      <c r="G8" s="21" t="s">
        <v>46</v>
      </c>
      <c r="H8" s="22" t="s">
        <v>47</v>
      </c>
      <c r="I8" s="21" t="s">
        <v>39</v>
      </c>
      <c r="J8" s="21">
        <v>580</v>
      </c>
      <c r="K8" s="21">
        <f t="shared" si="1"/>
        <v>13920</v>
      </c>
      <c r="L8" s="21">
        <f t="shared" si="2"/>
        <v>13920</v>
      </c>
      <c r="M8" s="21">
        <v>13920</v>
      </c>
      <c r="N8" s="21"/>
      <c r="O8" s="21"/>
      <c r="P8" s="21"/>
      <c r="Q8" s="21"/>
      <c r="R8" s="21"/>
      <c r="S8" s="21"/>
      <c r="T8" s="21"/>
      <c r="U8" s="21"/>
      <c r="V8" s="21" t="s">
        <v>40</v>
      </c>
      <c r="W8" s="21" t="s">
        <v>41</v>
      </c>
      <c r="X8" s="55" t="s">
        <v>48</v>
      </c>
      <c r="Y8" s="19" t="s">
        <v>43</v>
      </c>
      <c r="Z8" s="29" t="s">
        <v>44</v>
      </c>
      <c r="AA8" s="56"/>
    </row>
    <row r="9" s="5" customFormat="1" ht="48" spans="1:27">
      <c r="A9" s="19">
        <v>3</v>
      </c>
      <c r="B9" s="23" t="s">
        <v>32</v>
      </c>
      <c r="C9" s="24" t="s">
        <v>49</v>
      </c>
      <c r="D9" s="24" t="s">
        <v>34</v>
      </c>
      <c r="E9" s="24" t="s">
        <v>35</v>
      </c>
      <c r="F9" s="24" t="s">
        <v>36</v>
      </c>
      <c r="G9" s="24" t="s">
        <v>50</v>
      </c>
      <c r="H9" s="25" t="s">
        <v>51</v>
      </c>
      <c r="I9" s="24" t="s">
        <v>39</v>
      </c>
      <c r="J9" s="40">
        <v>1006</v>
      </c>
      <c r="K9" s="41">
        <f t="shared" si="1"/>
        <v>24000</v>
      </c>
      <c r="L9" s="42">
        <f t="shared" si="2"/>
        <v>24000</v>
      </c>
      <c r="M9" s="43">
        <v>24000</v>
      </c>
      <c r="N9" s="24"/>
      <c r="O9" s="24"/>
      <c r="P9" s="24"/>
      <c r="Q9" s="24"/>
      <c r="R9" s="24"/>
      <c r="S9" s="24"/>
      <c r="T9" s="24"/>
      <c r="U9" s="24"/>
      <c r="V9" s="24" t="s">
        <v>40</v>
      </c>
      <c r="W9" s="24" t="s">
        <v>41</v>
      </c>
      <c r="X9" s="27" t="s">
        <v>52</v>
      </c>
      <c r="Y9" s="19" t="s">
        <v>43</v>
      </c>
      <c r="Z9" s="29" t="s">
        <v>44</v>
      </c>
      <c r="AA9" s="26"/>
    </row>
    <row r="10" s="6" customFormat="1" ht="100" customHeight="1" spans="1:27">
      <c r="A10" s="19">
        <v>4</v>
      </c>
      <c r="B10" s="26" t="s">
        <v>53</v>
      </c>
      <c r="C10" s="26" t="s">
        <v>54</v>
      </c>
      <c r="D10" s="26" t="s">
        <v>34</v>
      </c>
      <c r="E10" s="26" t="s">
        <v>35</v>
      </c>
      <c r="F10" s="26" t="s">
        <v>36</v>
      </c>
      <c r="G10" s="26" t="s">
        <v>55</v>
      </c>
      <c r="H10" s="27" t="s">
        <v>56</v>
      </c>
      <c r="I10" s="40" t="s">
        <v>39</v>
      </c>
      <c r="J10" s="40">
        <v>38</v>
      </c>
      <c r="K10" s="41">
        <f t="shared" si="1"/>
        <v>800</v>
      </c>
      <c r="L10" s="41">
        <f t="shared" si="2"/>
        <v>800</v>
      </c>
      <c r="M10" s="40"/>
      <c r="N10" s="40"/>
      <c r="O10" s="40">
        <v>800</v>
      </c>
      <c r="P10" s="40"/>
      <c r="Q10" s="40"/>
      <c r="R10" s="40"/>
      <c r="S10" s="40"/>
      <c r="T10" s="40"/>
      <c r="U10" s="40"/>
      <c r="V10" s="26" t="s">
        <v>40</v>
      </c>
      <c r="W10" s="26" t="s">
        <v>41</v>
      </c>
      <c r="X10" s="27" t="s">
        <v>57</v>
      </c>
      <c r="Y10" s="19" t="s">
        <v>43</v>
      </c>
      <c r="Z10" s="29" t="s">
        <v>44</v>
      </c>
      <c r="AA10" s="26"/>
    </row>
    <row r="11" s="6" customFormat="1" ht="136" customHeight="1" spans="1:27">
      <c r="A11" s="19">
        <v>5</v>
      </c>
      <c r="B11" s="26" t="s">
        <v>58</v>
      </c>
      <c r="C11" s="26" t="s">
        <v>59</v>
      </c>
      <c r="D11" s="26" t="s">
        <v>34</v>
      </c>
      <c r="E11" s="26" t="s">
        <v>60</v>
      </c>
      <c r="F11" s="26" t="s">
        <v>61</v>
      </c>
      <c r="G11" s="26" t="s">
        <v>62</v>
      </c>
      <c r="H11" s="27" t="s">
        <v>63</v>
      </c>
      <c r="I11" s="26" t="s">
        <v>39</v>
      </c>
      <c r="J11" s="26">
        <v>1</v>
      </c>
      <c r="K11" s="41">
        <f t="shared" si="1"/>
        <v>3500</v>
      </c>
      <c r="L11" s="41">
        <f t="shared" si="2"/>
        <v>3500</v>
      </c>
      <c r="M11" s="26">
        <v>3500</v>
      </c>
      <c r="N11" s="40"/>
      <c r="O11" s="40"/>
      <c r="P11" s="40"/>
      <c r="Q11" s="40"/>
      <c r="R11" s="40"/>
      <c r="S11" s="40"/>
      <c r="T11" s="40"/>
      <c r="U11" s="40"/>
      <c r="V11" s="26" t="s">
        <v>64</v>
      </c>
      <c r="W11" s="26" t="s">
        <v>65</v>
      </c>
      <c r="X11" s="27" t="s">
        <v>66</v>
      </c>
      <c r="Y11" s="19" t="s">
        <v>43</v>
      </c>
      <c r="Z11" s="29" t="s">
        <v>44</v>
      </c>
      <c r="AA11" s="26"/>
    </row>
    <row r="12" s="6" customFormat="1" ht="74" customHeight="1" spans="1:27">
      <c r="A12" s="19">
        <v>6</v>
      </c>
      <c r="B12" s="26" t="s">
        <v>67</v>
      </c>
      <c r="C12" s="26" t="s">
        <v>68</v>
      </c>
      <c r="D12" s="26" t="s">
        <v>34</v>
      </c>
      <c r="E12" s="26" t="s">
        <v>69</v>
      </c>
      <c r="F12" s="26" t="s">
        <v>36</v>
      </c>
      <c r="G12" s="28" t="s">
        <v>70</v>
      </c>
      <c r="H12" s="27" t="s">
        <v>71</v>
      </c>
      <c r="I12" s="26" t="s">
        <v>72</v>
      </c>
      <c r="J12" s="26">
        <v>2500</v>
      </c>
      <c r="K12" s="41">
        <f t="shared" si="1"/>
        <v>2500</v>
      </c>
      <c r="L12" s="41">
        <f t="shared" si="2"/>
        <v>2500</v>
      </c>
      <c r="M12" s="26">
        <v>2500</v>
      </c>
      <c r="N12" s="40"/>
      <c r="O12" s="40"/>
      <c r="P12" s="40"/>
      <c r="Q12" s="40"/>
      <c r="R12" s="40"/>
      <c r="S12" s="40"/>
      <c r="T12" s="40"/>
      <c r="U12" s="40"/>
      <c r="V12" s="26" t="s">
        <v>40</v>
      </c>
      <c r="W12" s="26" t="s">
        <v>41</v>
      </c>
      <c r="X12" s="27" t="s">
        <v>73</v>
      </c>
      <c r="Y12" s="19" t="s">
        <v>43</v>
      </c>
      <c r="Z12" s="29" t="s">
        <v>44</v>
      </c>
      <c r="AA12" s="26"/>
    </row>
    <row r="13" s="6" customFormat="1" ht="132" customHeight="1" spans="1:27">
      <c r="A13" s="19">
        <v>7</v>
      </c>
      <c r="B13" s="24" t="s">
        <v>74</v>
      </c>
      <c r="C13" s="24" t="s">
        <v>75</v>
      </c>
      <c r="D13" s="26" t="s">
        <v>34</v>
      </c>
      <c r="E13" s="26" t="s">
        <v>35</v>
      </c>
      <c r="F13" s="26" t="s">
        <v>36</v>
      </c>
      <c r="G13" s="25" t="s">
        <v>76</v>
      </c>
      <c r="H13" s="27" t="s">
        <v>77</v>
      </c>
      <c r="I13" s="26" t="s">
        <v>78</v>
      </c>
      <c r="J13" s="26">
        <v>1.4162</v>
      </c>
      <c r="K13" s="41">
        <f t="shared" si="1"/>
        <v>1700</v>
      </c>
      <c r="L13" s="41">
        <f t="shared" si="2"/>
        <v>1700</v>
      </c>
      <c r="M13" s="44">
        <v>1700</v>
      </c>
      <c r="N13" s="44"/>
      <c r="O13" s="44"/>
      <c r="P13" s="44"/>
      <c r="Q13" s="44"/>
      <c r="R13" s="44"/>
      <c r="S13" s="44"/>
      <c r="T13" s="44"/>
      <c r="U13" s="44"/>
      <c r="V13" s="24" t="s">
        <v>40</v>
      </c>
      <c r="W13" s="24" t="s">
        <v>41</v>
      </c>
      <c r="X13" s="36" t="s">
        <v>79</v>
      </c>
      <c r="Y13" s="19" t="s">
        <v>43</v>
      </c>
      <c r="Z13" s="29" t="s">
        <v>44</v>
      </c>
      <c r="AA13" s="26"/>
    </row>
    <row r="14" s="7" customFormat="1" ht="65" customHeight="1" spans="1:27">
      <c r="A14" s="19">
        <v>8</v>
      </c>
      <c r="B14" s="24" t="s">
        <v>80</v>
      </c>
      <c r="C14" s="24" t="s">
        <v>81</v>
      </c>
      <c r="D14" s="26" t="s">
        <v>34</v>
      </c>
      <c r="E14" s="26" t="s">
        <v>82</v>
      </c>
      <c r="F14" s="26" t="s">
        <v>36</v>
      </c>
      <c r="G14" s="24" t="s">
        <v>83</v>
      </c>
      <c r="H14" s="25" t="s">
        <v>84</v>
      </c>
      <c r="I14" s="26" t="s">
        <v>39</v>
      </c>
      <c r="J14" s="26">
        <v>1</v>
      </c>
      <c r="K14" s="41">
        <f t="shared" si="1"/>
        <v>110</v>
      </c>
      <c r="L14" s="41">
        <f t="shared" si="2"/>
        <v>110</v>
      </c>
      <c r="M14" s="24">
        <v>110</v>
      </c>
      <c r="N14" s="40"/>
      <c r="O14" s="40"/>
      <c r="P14" s="40"/>
      <c r="Q14" s="40"/>
      <c r="R14" s="40"/>
      <c r="S14" s="40"/>
      <c r="T14" s="40"/>
      <c r="U14" s="40"/>
      <c r="V14" s="26" t="s">
        <v>85</v>
      </c>
      <c r="W14" s="26" t="s">
        <v>86</v>
      </c>
      <c r="X14" s="27" t="s">
        <v>87</v>
      </c>
      <c r="Y14" s="19" t="s">
        <v>43</v>
      </c>
      <c r="Z14" s="29" t="s">
        <v>44</v>
      </c>
      <c r="AA14" s="26"/>
    </row>
    <row r="15" s="6" customFormat="1" ht="81" customHeight="1" spans="1:27">
      <c r="A15" s="19">
        <v>9</v>
      </c>
      <c r="B15" s="24" t="s">
        <v>88</v>
      </c>
      <c r="C15" s="26" t="s">
        <v>89</v>
      </c>
      <c r="D15" s="26" t="s">
        <v>34</v>
      </c>
      <c r="E15" s="26" t="s">
        <v>90</v>
      </c>
      <c r="F15" s="26" t="s">
        <v>36</v>
      </c>
      <c r="G15" s="28" t="s">
        <v>70</v>
      </c>
      <c r="H15" s="27" t="s">
        <v>91</v>
      </c>
      <c r="I15" s="26" t="s">
        <v>92</v>
      </c>
      <c r="J15" s="26">
        <v>12.5</v>
      </c>
      <c r="K15" s="41">
        <f t="shared" si="1"/>
        <v>1000</v>
      </c>
      <c r="L15" s="41">
        <f t="shared" si="2"/>
        <v>1000</v>
      </c>
      <c r="M15" s="40">
        <v>1000</v>
      </c>
      <c r="N15" s="40"/>
      <c r="O15" s="40"/>
      <c r="P15" s="40"/>
      <c r="Q15" s="40"/>
      <c r="R15" s="40"/>
      <c r="S15" s="40"/>
      <c r="T15" s="40"/>
      <c r="U15" s="40"/>
      <c r="V15" s="26" t="s">
        <v>40</v>
      </c>
      <c r="W15" s="26" t="s">
        <v>41</v>
      </c>
      <c r="X15" s="27" t="s">
        <v>93</v>
      </c>
      <c r="Y15" s="19" t="s">
        <v>43</v>
      </c>
      <c r="Z15" s="29" t="s">
        <v>44</v>
      </c>
      <c r="AA15" s="26"/>
    </row>
    <row r="16" s="6" customFormat="1" ht="72" customHeight="1" spans="1:27">
      <c r="A16" s="19">
        <v>10</v>
      </c>
      <c r="B16" s="24" t="s">
        <v>94</v>
      </c>
      <c r="C16" s="26" t="s">
        <v>95</v>
      </c>
      <c r="D16" s="26" t="s">
        <v>34</v>
      </c>
      <c r="E16" s="26" t="s">
        <v>96</v>
      </c>
      <c r="F16" s="26" t="s">
        <v>36</v>
      </c>
      <c r="G16" s="26" t="s">
        <v>97</v>
      </c>
      <c r="H16" s="27" t="s">
        <v>98</v>
      </c>
      <c r="I16" s="40" t="s">
        <v>39</v>
      </c>
      <c r="J16" s="40">
        <v>5</v>
      </c>
      <c r="K16" s="41">
        <f t="shared" si="1"/>
        <v>670</v>
      </c>
      <c r="L16" s="41">
        <f t="shared" si="2"/>
        <v>670</v>
      </c>
      <c r="M16" s="40">
        <v>670</v>
      </c>
      <c r="N16" s="40"/>
      <c r="O16" s="40"/>
      <c r="P16" s="40"/>
      <c r="Q16" s="40"/>
      <c r="R16" s="40"/>
      <c r="S16" s="40"/>
      <c r="T16" s="40"/>
      <c r="U16" s="40"/>
      <c r="V16" s="26" t="s">
        <v>99</v>
      </c>
      <c r="W16" s="26" t="s">
        <v>100</v>
      </c>
      <c r="X16" s="27" t="s">
        <v>101</v>
      </c>
      <c r="Y16" s="19" t="s">
        <v>43</v>
      </c>
      <c r="Z16" s="29" t="s">
        <v>44</v>
      </c>
      <c r="AA16" s="26"/>
    </row>
    <row r="17" s="6" customFormat="1" ht="101" customHeight="1" spans="1:27">
      <c r="A17" s="19">
        <v>11</v>
      </c>
      <c r="B17" s="24" t="s">
        <v>102</v>
      </c>
      <c r="C17" s="26" t="s">
        <v>103</v>
      </c>
      <c r="D17" s="26" t="s">
        <v>34</v>
      </c>
      <c r="E17" s="26" t="s">
        <v>96</v>
      </c>
      <c r="F17" s="26" t="s">
        <v>36</v>
      </c>
      <c r="G17" s="26" t="s">
        <v>104</v>
      </c>
      <c r="H17" s="27" t="s">
        <v>105</v>
      </c>
      <c r="I17" s="26" t="s">
        <v>106</v>
      </c>
      <c r="J17" s="26">
        <v>8.3</v>
      </c>
      <c r="K17" s="41">
        <f t="shared" si="1"/>
        <v>795.557</v>
      </c>
      <c r="L17" s="40">
        <v>795.557</v>
      </c>
      <c r="M17" s="40"/>
      <c r="N17" s="40"/>
      <c r="O17" s="40">
        <v>795.557</v>
      </c>
      <c r="P17" s="40"/>
      <c r="Q17" s="40"/>
      <c r="R17" s="40"/>
      <c r="S17" s="40"/>
      <c r="T17" s="40"/>
      <c r="U17" s="40"/>
      <c r="V17" s="26" t="s">
        <v>99</v>
      </c>
      <c r="W17" s="26" t="s">
        <v>100</v>
      </c>
      <c r="X17" s="27" t="s">
        <v>107</v>
      </c>
      <c r="Y17" s="19" t="s">
        <v>43</v>
      </c>
      <c r="Z17" s="29" t="s">
        <v>44</v>
      </c>
      <c r="AA17" s="26"/>
    </row>
    <row r="18" s="6" customFormat="1" ht="168" customHeight="1" spans="1:27">
      <c r="A18" s="19">
        <v>12</v>
      </c>
      <c r="B18" s="26" t="s">
        <v>108</v>
      </c>
      <c r="C18" s="26" t="s">
        <v>109</v>
      </c>
      <c r="D18" s="26" t="s">
        <v>34</v>
      </c>
      <c r="E18" s="26" t="s">
        <v>35</v>
      </c>
      <c r="F18" s="26" t="s">
        <v>36</v>
      </c>
      <c r="G18" s="27" t="s">
        <v>110</v>
      </c>
      <c r="H18" s="27" t="s">
        <v>111</v>
      </c>
      <c r="I18" s="40" t="s">
        <v>112</v>
      </c>
      <c r="J18" s="40">
        <v>5.4</v>
      </c>
      <c r="K18" s="41">
        <f t="shared" si="1"/>
        <v>270</v>
      </c>
      <c r="L18" s="41">
        <f t="shared" ref="L18:L35" si="3">M18+N18+O18+P18+Q18+R18</f>
        <v>270</v>
      </c>
      <c r="M18" s="40">
        <v>270</v>
      </c>
      <c r="N18" s="40"/>
      <c r="O18" s="40"/>
      <c r="P18" s="40"/>
      <c r="Q18" s="40"/>
      <c r="R18" s="40"/>
      <c r="S18" s="40"/>
      <c r="T18" s="40"/>
      <c r="U18" s="40"/>
      <c r="V18" s="26" t="s">
        <v>113</v>
      </c>
      <c r="W18" s="26" t="s">
        <v>114</v>
      </c>
      <c r="X18" s="27" t="s">
        <v>115</v>
      </c>
      <c r="Y18" s="19" t="s">
        <v>43</v>
      </c>
      <c r="Z18" s="29" t="s">
        <v>44</v>
      </c>
      <c r="AA18" s="26"/>
    </row>
    <row r="19" s="6" customFormat="1" ht="69" customHeight="1" spans="1:27">
      <c r="A19" s="19">
        <v>13</v>
      </c>
      <c r="B19" s="24" t="s">
        <v>116</v>
      </c>
      <c r="C19" s="26" t="s">
        <v>117</v>
      </c>
      <c r="D19" s="26" t="s">
        <v>34</v>
      </c>
      <c r="E19" s="26" t="s">
        <v>118</v>
      </c>
      <c r="F19" s="26" t="s">
        <v>36</v>
      </c>
      <c r="G19" s="26" t="s">
        <v>119</v>
      </c>
      <c r="H19" s="27" t="s">
        <v>120</v>
      </c>
      <c r="I19" s="26"/>
      <c r="J19" s="26"/>
      <c r="K19" s="41">
        <f t="shared" si="1"/>
        <v>330</v>
      </c>
      <c r="L19" s="41">
        <f t="shared" si="3"/>
        <v>330</v>
      </c>
      <c r="M19" s="26">
        <v>330</v>
      </c>
      <c r="N19" s="40"/>
      <c r="O19" s="40"/>
      <c r="P19" s="40"/>
      <c r="Q19" s="40"/>
      <c r="R19" s="40"/>
      <c r="S19" s="40"/>
      <c r="T19" s="40"/>
      <c r="U19" s="40"/>
      <c r="V19" s="26" t="s">
        <v>40</v>
      </c>
      <c r="W19" s="26" t="s">
        <v>41</v>
      </c>
      <c r="X19" s="27" t="s">
        <v>121</v>
      </c>
      <c r="Y19" s="19" t="s">
        <v>43</v>
      </c>
      <c r="Z19" s="29" t="s">
        <v>44</v>
      </c>
      <c r="AA19" s="26"/>
    </row>
    <row r="20" s="6" customFormat="1" ht="85" customHeight="1" spans="1:27">
      <c r="A20" s="19">
        <v>14</v>
      </c>
      <c r="B20" s="24" t="s">
        <v>122</v>
      </c>
      <c r="C20" s="26" t="s">
        <v>123</v>
      </c>
      <c r="D20" s="26" t="s">
        <v>34</v>
      </c>
      <c r="E20" s="26" t="s">
        <v>96</v>
      </c>
      <c r="F20" s="26" t="s">
        <v>36</v>
      </c>
      <c r="G20" s="26" t="s">
        <v>124</v>
      </c>
      <c r="H20" s="27" t="s">
        <v>125</v>
      </c>
      <c r="I20" s="26" t="s">
        <v>106</v>
      </c>
      <c r="J20" s="26">
        <v>1.01</v>
      </c>
      <c r="K20" s="41">
        <f t="shared" si="1"/>
        <v>84</v>
      </c>
      <c r="L20" s="41">
        <f>M20+N20+O20+P20+Q20+R20+S20+T20+U20</f>
        <v>84</v>
      </c>
      <c r="M20" s="40"/>
      <c r="N20" s="40"/>
      <c r="O20" s="40"/>
      <c r="P20" s="40"/>
      <c r="Q20" s="40">
        <v>84</v>
      </c>
      <c r="R20" s="40"/>
      <c r="S20" s="40"/>
      <c r="T20" s="40"/>
      <c r="U20" s="40"/>
      <c r="V20" s="26" t="s">
        <v>126</v>
      </c>
      <c r="W20" s="26" t="s">
        <v>127</v>
      </c>
      <c r="X20" s="27" t="s">
        <v>128</v>
      </c>
      <c r="Y20" s="19" t="s">
        <v>43</v>
      </c>
      <c r="Z20" s="29" t="s">
        <v>44</v>
      </c>
      <c r="AA20" s="26"/>
    </row>
    <row r="21" s="6" customFormat="1" ht="81" customHeight="1" spans="1:27">
      <c r="A21" s="19">
        <v>15</v>
      </c>
      <c r="B21" s="26" t="s">
        <v>129</v>
      </c>
      <c r="C21" s="26" t="s">
        <v>130</v>
      </c>
      <c r="D21" s="26" t="s">
        <v>34</v>
      </c>
      <c r="E21" s="26" t="s">
        <v>90</v>
      </c>
      <c r="F21" s="26" t="s">
        <v>36</v>
      </c>
      <c r="G21" s="26" t="s">
        <v>124</v>
      </c>
      <c r="H21" s="27" t="s">
        <v>131</v>
      </c>
      <c r="I21" s="26" t="s">
        <v>39</v>
      </c>
      <c r="J21" s="26">
        <v>1</v>
      </c>
      <c r="K21" s="41">
        <f t="shared" si="1"/>
        <v>34</v>
      </c>
      <c r="L21" s="41">
        <f t="shared" si="3"/>
        <v>34</v>
      </c>
      <c r="M21" s="26"/>
      <c r="N21" s="40"/>
      <c r="O21" s="40"/>
      <c r="P21" s="40"/>
      <c r="Q21" s="40">
        <v>34</v>
      </c>
      <c r="R21" s="40"/>
      <c r="S21" s="40"/>
      <c r="T21" s="40"/>
      <c r="U21" s="40"/>
      <c r="V21" s="26" t="s">
        <v>126</v>
      </c>
      <c r="W21" s="26" t="s">
        <v>127</v>
      </c>
      <c r="X21" s="27" t="s">
        <v>132</v>
      </c>
      <c r="Y21" s="19" t="s">
        <v>43</v>
      </c>
      <c r="Z21" s="29" t="s">
        <v>44</v>
      </c>
      <c r="AA21" s="26"/>
    </row>
    <row r="22" s="6" customFormat="1" ht="100" customHeight="1" spans="1:27">
      <c r="A22" s="19">
        <v>16</v>
      </c>
      <c r="B22" s="26" t="s">
        <v>133</v>
      </c>
      <c r="C22" s="26" t="s">
        <v>134</v>
      </c>
      <c r="D22" s="26" t="s">
        <v>34</v>
      </c>
      <c r="E22" s="26" t="s">
        <v>90</v>
      </c>
      <c r="F22" s="26" t="s">
        <v>36</v>
      </c>
      <c r="G22" s="26" t="s">
        <v>124</v>
      </c>
      <c r="H22" s="27" t="s">
        <v>135</v>
      </c>
      <c r="I22" s="26" t="s">
        <v>136</v>
      </c>
      <c r="J22" s="26">
        <v>100</v>
      </c>
      <c r="K22" s="41">
        <f t="shared" si="1"/>
        <v>20</v>
      </c>
      <c r="L22" s="41">
        <f t="shared" si="3"/>
        <v>20</v>
      </c>
      <c r="M22" s="40"/>
      <c r="N22" s="40"/>
      <c r="O22" s="40"/>
      <c r="P22" s="40"/>
      <c r="Q22" s="40">
        <v>20</v>
      </c>
      <c r="R22" s="40"/>
      <c r="S22" s="40"/>
      <c r="T22" s="40"/>
      <c r="U22" s="40"/>
      <c r="V22" s="26" t="s">
        <v>126</v>
      </c>
      <c r="W22" s="26" t="s">
        <v>127</v>
      </c>
      <c r="X22" s="27" t="s">
        <v>137</v>
      </c>
      <c r="Y22" s="19" t="s">
        <v>43</v>
      </c>
      <c r="Z22" s="29" t="s">
        <v>44</v>
      </c>
      <c r="AA22" s="26"/>
    </row>
    <row r="23" s="6" customFormat="1" ht="171" customHeight="1" spans="1:27">
      <c r="A23" s="19">
        <v>17</v>
      </c>
      <c r="B23" s="26" t="s">
        <v>138</v>
      </c>
      <c r="C23" s="26" t="s">
        <v>139</v>
      </c>
      <c r="D23" s="26" t="s">
        <v>140</v>
      </c>
      <c r="E23" s="26" t="s">
        <v>141</v>
      </c>
      <c r="F23" s="26" t="s">
        <v>36</v>
      </c>
      <c r="G23" s="26" t="s">
        <v>142</v>
      </c>
      <c r="H23" s="27" t="s">
        <v>143</v>
      </c>
      <c r="I23" s="40" t="s">
        <v>144</v>
      </c>
      <c r="J23" s="40">
        <v>1900</v>
      </c>
      <c r="K23" s="41">
        <f t="shared" si="1"/>
        <v>2280</v>
      </c>
      <c r="L23" s="42">
        <f t="shared" si="3"/>
        <v>2280</v>
      </c>
      <c r="M23" s="45">
        <v>2280</v>
      </c>
      <c r="N23" s="46"/>
      <c r="O23" s="46"/>
      <c r="P23" s="46"/>
      <c r="Q23" s="46"/>
      <c r="R23" s="40"/>
      <c r="S23" s="40"/>
      <c r="T23" s="40"/>
      <c r="U23" s="40"/>
      <c r="V23" s="26" t="s">
        <v>145</v>
      </c>
      <c r="W23" s="26" t="s">
        <v>146</v>
      </c>
      <c r="X23" s="27" t="s">
        <v>147</v>
      </c>
      <c r="Y23" s="19" t="s">
        <v>43</v>
      </c>
      <c r="Z23" s="29" t="s">
        <v>44</v>
      </c>
      <c r="AA23" s="26"/>
    </row>
    <row r="24" s="7" customFormat="1" ht="164" customHeight="1" spans="1:27">
      <c r="A24" s="19">
        <v>18</v>
      </c>
      <c r="B24" s="26" t="s">
        <v>148</v>
      </c>
      <c r="C24" s="26" t="s">
        <v>149</v>
      </c>
      <c r="D24" s="26" t="s">
        <v>150</v>
      </c>
      <c r="E24" s="26" t="s">
        <v>151</v>
      </c>
      <c r="F24" s="26" t="s">
        <v>36</v>
      </c>
      <c r="G24" s="26" t="s">
        <v>152</v>
      </c>
      <c r="H24" s="27" t="s">
        <v>153</v>
      </c>
      <c r="I24" s="26" t="s">
        <v>39</v>
      </c>
      <c r="J24" s="26">
        <v>7</v>
      </c>
      <c r="K24" s="41">
        <f t="shared" si="1"/>
        <v>3500</v>
      </c>
      <c r="L24" s="41">
        <f t="shared" si="3"/>
        <v>3500</v>
      </c>
      <c r="M24" s="40">
        <v>3500</v>
      </c>
      <c r="N24" s="40"/>
      <c r="O24" s="40"/>
      <c r="P24" s="40"/>
      <c r="Q24" s="40"/>
      <c r="R24" s="40"/>
      <c r="S24" s="40"/>
      <c r="T24" s="40"/>
      <c r="U24" s="40"/>
      <c r="V24" s="26" t="s">
        <v>145</v>
      </c>
      <c r="W24" s="26" t="s">
        <v>146</v>
      </c>
      <c r="X24" s="27" t="s">
        <v>154</v>
      </c>
      <c r="Y24" s="19" t="s">
        <v>43</v>
      </c>
      <c r="Z24" s="29" t="s">
        <v>44</v>
      </c>
      <c r="AA24" s="26"/>
    </row>
    <row r="25" s="7" customFormat="1" ht="136" customHeight="1" spans="1:27">
      <c r="A25" s="19">
        <v>19</v>
      </c>
      <c r="B25" s="26" t="s">
        <v>155</v>
      </c>
      <c r="C25" s="26" t="s">
        <v>156</v>
      </c>
      <c r="D25" s="26" t="s">
        <v>150</v>
      </c>
      <c r="E25" s="26" t="s">
        <v>151</v>
      </c>
      <c r="F25" s="26" t="s">
        <v>157</v>
      </c>
      <c r="G25" s="26" t="s">
        <v>158</v>
      </c>
      <c r="H25" s="27" t="s">
        <v>159</v>
      </c>
      <c r="I25" s="26" t="s">
        <v>160</v>
      </c>
      <c r="J25" s="26">
        <v>26.2</v>
      </c>
      <c r="K25" s="41">
        <f t="shared" si="1"/>
        <v>2700</v>
      </c>
      <c r="L25" s="41">
        <f t="shared" si="3"/>
        <v>2700</v>
      </c>
      <c r="M25" s="40">
        <v>2700</v>
      </c>
      <c r="N25" s="40"/>
      <c r="O25" s="40"/>
      <c r="P25" s="40"/>
      <c r="Q25" s="40"/>
      <c r="R25" s="40"/>
      <c r="S25" s="40"/>
      <c r="T25" s="40"/>
      <c r="U25" s="40"/>
      <c r="V25" s="26" t="s">
        <v>145</v>
      </c>
      <c r="W25" s="26" t="s">
        <v>146</v>
      </c>
      <c r="X25" s="27" t="s">
        <v>161</v>
      </c>
      <c r="Y25" s="19" t="s">
        <v>43</v>
      </c>
      <c r="Z25" s="29" t="s">
        <v>44</v>
      </c>
      <c r="AA25" s="26"/>
    </row>
    <row r="26" s="6" customFormat="1" ht="138" customHeight="1" spans="1:27">
      <c r="A26" s="19">
        <v>20</v>
      </c>
      <c r="B26" s="26" t="s">
        <v>162</v>
      </c>
      <c r="C26" s="26" t="s">
        <v>163</v>
      </c>
      <c r="D26" s="26" t="s">
        <v>150</v>
      </c>
      <c r="E26" s="26" t="s">
        <v>164</v>
      </c>
      <c r="F26" s="26" t="s">
        <v>36</v>
      </c>
      <c r="G26" s="26" t="s">
        <v>165</v>
      </c>
      <c r="H26" s="27" t="s">
        <v>166</v>
      </c>
      <c r="I26" s="40" t="s">
        <v>106</v>
      </c>
      <c r="J26" s="40">
        <v>10.1</v>
      </c>
      <c r="K26" s="41">
        <f t="shared" si="1"/>
        <v>385</v>
      </c>
      <c r="L26" s="41">
        <f t="shared" si="3"/>
        <v>385</v>
      </c>
      <c r="M26" s="40"/>
      <c r="N26" s="40">
        <v>385</v>
      </c>
      <c r="O26" s="40"/>
      <c r="P26" s="40"/>
      <c r="Q26" s="40"/>
      <c r="R26" s="40"/>
      <c r="S26" s="40"/>
      <c r="T26" s="40"/>
      <c r="U26" s="40"/>
      <c r="V26" s="26" t="s">
        <v>62</v>
      </c>
      <c r="W26" s="26" t="s">
        <v>167</v>
      </c>
      <c r="X26" s="25" t="s">
        <v>168</v>
      </c>
      <c r="Y26" s="19" t="s">
        <v>43</v>
      </c>
      <c r="Z26" s="29" t="s">
        <v>44</v>
      </c>
      <c r="AA26" s="26"/>
    </row>
    <row r="27" s="6" customFormat="1" ht="110" customHeight="1" spans="1:27">
      <c r="A27" s="19">
        <v>21</v>
      </c>
      <c r="B27" s="26" t="s">
        <v>169</v>
      </c>
      <c r="C27" s="26" t="s">
        <v>170</v>
      </c>
      <c r="D27" s="26" t="s">
        <v>150</v>
      </c>
      <c r="E27" s="26" t="s">
        <v>164</v>
      </c>
      <c r="F27" s="26" t="s">
        <v>36</v>
      </c>
      <c r="G27" s="26" t="s">
        <v>171</v>
      </c>
      <c r="H27" s="27" t="s">
        <v>172</v>
      </c>
      <c r="I27" s="40" t="s">
        <v>106</v>
      </c>
      <c r="J27" s="40">
        <v>8.2</v>
      </c>
      <c r="K27" s="41">
        <f t="shared" si="1"/>
        <v>330</v>
      </c>
      <c r="L27" s="41">
        <f t="shared" si="3"/>
        <v>330</v>
      </c>
      <c r="M27" s="40"/>
      <c r="N27" s="40">
        <v>330</v>
      </c>
      <c r="O27" s="40"/>
      <c r="P27" s="40"/>
      <c r="Q27" s="40"/>
      <c r="R27" s="40"/>
      <c r="S27" s="40"/>
      <c r="T27" s="40"/>
      <c r="U27" s="40"/>
      <c r="V27" s="26" t="s">
        <v>173</v>
      </c>
      <c r="W27" s="26" t="s">
        <v>174</v>
      </c>
      <c r="X27" s="25" t="s">
        <v>175</v>
      </c>
      <c r="Y27" s="19" t="s">
        <v>43</v>
      </c>
      <c r="Z27" s="29" t="s">
        <v>44</v>
      </c>
      <c r="AA27" s="26"/>
    </row>
    <row r="28" s="6" customFormat="1" ht="115" customHeight="1" spans="1:27">
      <c r="A28" s="19">
        <v>22</v>
      </c>
      <c r="B28" s="26" t="s">
        <v>176</v>
      </c>
      <c r="C28" s="26" t="s">
        <v>177</v>
      </c>
      <c r="D28" s="26" t="s">
        <v>150</v>
      </c>
      <c r="E28" s="26" t="s">
        <v>164</v>
      </c>
      <c r="F28" s="26" t="s">
        <v>36</v>
      </c>
      <c r="G28" s="26" t="s">
        <v>178</v>
      </c>
      <c r="H28" s="27" t="s">
        <v>179</v>
      </c>
      <c r="I28" s="40" t="s">
        <v>106</v>
      </c>
      <c r="J28" s="40">
        <v>4.1</v>
      </c>
      <c r="K28" s="41">
        <f t="shared" si="1"/>
        <v>360</v>
      </c>
      <c r="L28" s="41">
        <f t="shared" si="3"/>
        <v>360</v>
      </c>
      <c r="M28" s="40"/>
      <c r="N28" s="40">
        <v>360</v>
      </c>
      <c r="O28" s="40"/>
      <c r="P28" s="40"/>
      <c r="Q28" s="40"/>
      <c r="R28" s="40"/>
      <c r="S28" s="40"/>
      <c r="T28" s="40"/>
      <c r="U28" s="40"/>
      <c r="V28" s="26" t="s">
        <v>180</v>
      </c>
      <c r="W28" s="26" t="s">
        <v>181</v>
      </c>
      <c r="X28" s="25" t="s">
        <v>182</v>
      </c>
      <c r="Y28" s="19" t="s">
        <v>43</v>
      </c>
      <c r="Z28" s="29" t="s">
        <v>44</v>
      </c>
      <c r="AA28" s="26"/>
    </row>
    <row r="29" s="6" customFormat="1" ht="113" customHeight="1" spans="1:27">
      <c r="A29" s="19">
        <v>23</v>
      </c>
      <c r="B29" s="26" t="s">
        <v>183</v>
      </c>
      <c r="C29" s="26" t="s">
        <v>184</v>
      </c>
      <c r="D29" s="26" t="s">
        <v>150</v>
      </c>
      <c r="E29" s="26" t="s">
        <v>164</v>
      </c>
      <c r="F29" s="26" t="s">
        <v>36</v>
      </c>
      <c r="G29" s="26" t="s">
        <v>185</v>
      </c>
      <c r="H29" s="27" t="s">
        <v>186</v>
      </c>
      <c r="I29" s="40" t="s">
        <v>106</v>
      </c>
      <c r="J29" s="40">
        <v>7.5</v>
      </c>
      <c r="K29" s="41">
        <f t="shared" si="1"/>
        <v>260</v>
      </c>
      <c r="L29" s="41">
        <f t="shared" si="3"/>
        <v>260</v>
      </c>
      <c r="M29" s="40"/>
      <c r="N29" s="40">
        <v>260</v>
      </c>
      <c r="O29" s="40"/>
      <c r="P29" s="40"/>
      <c r="Q29" s="40"/>
      <c r="R29" s="40"/>
      <c r="S29" s="40"/>
      <c r="T29" s="40"/>
      <c r="U29" s="40"/>
      <c r="V29" s="26" t="s">
        <v>187</v>
      </c>
      <c r="W29" s="26" t="s">
        <v>188</v>
      </c>
      <c r="X29" s="25" t="s">
        <v>189</v>
      </c>
      <c r="Y29" s="19" t="s">
        <v>43</v>
      </c>
      <c r="Z29" s="29" t="s">
        <v>44</v>
      </c>
      <c r="AA29" s="26"/>
    </row>
    <row r="30" s="6" customFormat="1" ht="109" customHeight="1" spans="1:27">
      <c r="A30" s="19">
        <v>24</v>
      </c>
      <c r="B30" s="26" t="s">
        <v>190</v>
      </c>
      <c r="C30" s="26" t="s">
        <v>191</v>
      </c>
      <c r="D30" s="26" t="s">
        <v>150</v>
      </c>
      <c r="E30" s="26" t="s">
        <v>164</v>
      </c>
      <c r="F30" s="26" t="s">
        <v>36</v>
      </c>
      <c r="G30" s="26" t="s">
        <v>192</v>
      </c>
      <c r="H30" s="27" t="s">
        <v>193</v>
      </c>
      <c r="I30" s="40" t="s">
        <v>106</v>
      </c>
      <c r="J30" s="40">
        <v>7</v>
      </c>
      <c r="K30" s="41">
        <f t="shared" si="1"/>
        <v>243</v>
      </c>
      <c r="L30" s="41">
        <f t="shared" si="3"/>
        <v>243</v>
      </c>
      <c r="M30" s="40"/>
      <c r="N30" s="40">
        <v>243</v>
      </c>
      <c r="O30" s="40"/>
      <c r="P30" s="40"/>
      <c r="Q30" s="40"/>
      <c r="R30" s="40"/>
      <c r="S30" s="40"/>
      <c r="T30" s="40"/>
      <c r="U30" s="40"/>
      <c r="V30" s="26" t="s">
        <v>187</v>
      </c>
      <c r="W30" s="26" t="s">
        <v>188</v>
      </c>
      <c r="X30" s="25" t="s">
        <v>194</v>
      </c>
      <c r="Y30" s="19" t="s">
        <v>43</v>
      </c>
      <c r="Z30" s="29" t="s">
        <v>44</v>
      </c>
      <c r="AA30" s="26"/>
    </row>
    <row r="31" s="6" customFormat="1" ht="107" customHeight="1" spans="1:27">
      <c r="A31" s="19">
        <v>25</v>
      </c>
      <c r="B31" s="26" t="s">
        <v>195</v>
      </c>
      <c r="C31" s="26" t="s">
        <v>196</v>
      </c>
      <c r="D31" s="26" t="s">
        <v>150</v>
      </c>
      <c r="E31" s="26" t="s">
        <v>164</v>
      </c>
      <c r="F31" s="26" t="s">
        <v>36</v>
      </c>
      <c r="G31" s="26" t="s">
        <v>197</v>
      </c>
      <c r="H31" s="27" t="s">
        <v>198</v>
      </c>
      <c r="I31" s="40" t="s">
        <v>106</v>
      </c>
      <c r="J31" s="40">
        <v>5.5</v>
      </c>
      <c r="K31" s="41">
        <f t="shared" si="1"/>
        <v>256</v>
      </c>
      <c r="L31" s="41">
        <f t="shared" si="3"/>
        <v>256</v>
      </c>
      <c r="M31" s="40"/>
      <c r="N31" s="40">
        <v>256</v>
      </c>
      <c r="O31" s="40"/>
      <c r="P31" s="40"/>
      <c r="Q31" s="40"/>
      <c r="R31" s="40"/>
      <c r="S31" s="40"/>
      <c r="T31" s="40"/>
      <c r="U31" s="40"/>
      <c r="V31" s="26" t="s">
        <v>199</v>
      </c>
      <c r="W31" s="26" t="s">
        <v>200</v>
      </c>
      <c r="X31" s="25" t="s">
        <v>201</v>
      </c>
      <c r="Y31" s="19" t="s">
        <v>43</v>
      </c>
      <c r="Z31" s="29" t="s">
        <v>44</v>
      </c>
      <c r="AA31" s="26"/>
    </row>
    <row r="32" s="6" customFormat="1" ht="110" customHeight="1" spans="1:27">
      <c r="A32" s="19">
        <v>26</v>
      </c>
      <c r="B32" s="26" t="s">
        <v>202</v>
      </c>
      <c r="C32" s="26" t="s">
        <v>203</v>
      </c>
      <c r="D32" s="26" t="s">
        <v>150</v>
      </c>
      <c r="E32" s="26" t="s">
        <v>164</v>
      </c>
      <c r="F32" s="26" t="s">
        <v>36</v>
      </c>
      <c r="G32" s="26" t="s">
        <v>204</v>
      </c>
      <c r="H32" s="27" t="s">
        <v>205</v>
      </c>
      <c r="I32" s="40" t="s">
        <v>106</v>
      </c>
      <c r="J32" s="40">
        <v>8</v>
      </c>
      <c r="K32" s="41">
        <f t="shared" si="1"/>
        <v>256</v>
      </c>
      <c r="L32" s="41">
        <f t="shared" si="3"/>
        <v>256</v>
      </c>
      <c r="M32" s="40"/>
      <c r="N32" s="40">
        <v>256</v>
      </c>
      <c r="O32" s="40"/>
      <c r="P32" s="40"/>
      <c r="Q32" s="40"/>
      <c r="R32" s="40"/>
      <c r="S32" s="40"/>
      <c r="T32" s="40"/>
      <c r="U32" s="40"/>
      <c r="V32" s="26" t="s">
        <v>206</v>
      </c>
      <c r="W32" s="26" t="s">
        <v>207</v>
      </c>
      <c r="X32" s="25" t="s">
        <v>208</v>
      </c>
      <c r="Y32" s="19" t="s">
        <v>43</v>
      </c>
      <c r="Z32" s="29" t="s">
        <v>44</v>
      </c>
      <c r="AA32" s="26"/>
    </row>
    <row r="33" s="6" customFormat="1" ht="98" customHeight="1" spans="1:27">
      <c r="A33" s="19">
        <v>27</v>
      </c>
      <c r="B33" s="26" t="s">
        <v>209</v>
      </c>
      <c r="C33" s="26" t="s">
        <v>210</v>
      </c>
      <c r="D33" s="26" t="s">
        <v>150</v>
      </c>
      <c r="E33" s="26" t="s">
        <v>164</v>
      </c>
      <c r="F33" s="26" t="s">
        <v>36</v>
      </c>
      <c r="G33" s="26" t="s">
        <v>211</v>
      </c>
      <c r="H33" s="27" t="s">
        <v>212</v>
      </c>
      <c r="I33" s="40" t="s">
        <v>106</v>
      </c>
      <c r="J33" s="40">
        <v>11.5</v>
      </c>
      <c r="K33" s="41">
        <f t="shared" si="1"/>
        <v>368</v>
      </c>
      <c r="L33" s="41">
        <f t="shared" si="3"/>
        <v>368</v>
      </c>
      <c r="M33" s="40"/>
      <c r="N33" s="40">
        <v>368</v>
      </c>
      <c r="O33" s="40"/>
      <c r="P33" s="40"/>
      <c r="Q33" s="40"/>
      <c r="R33" s="40"/>
      <c r="S33" s="40"/>
      <c r="T33" s="40"/>
      <c r="U33" s="40"/>
      <c r="V33" s="26" t="s">
        <v>206</v>
      </c>
      <c r="W33" s="26" t="s">
        <v>207</v>
      </c>
      <c r="X33" s="25" t="s">
        <v>213</v>
      </c>
      <c r="Y33" s="19" t="s">
        <v>43</v>
      </c>
      <c r="Z33" s="29" t="s">
        <v>44</v>
      </c>
      <c r="AA33" s="26"/>
    </row>
    <row r="34" s="6" customFormat="1" ht="100" customHeight="1" spans="1:27">
      <c r="A34" s="19">
        <v>28</v>
      </c>
      <c r="B34" s="26" t="s">
        <v>214</v>
      </c>
      <c r="C34" s="26" t="s">
        <v>215</v>
      </c>
      <c r="D34" s="26" t="s">
        <v>150</v>
      </c>
      <c r="E34" s="26" t="s">
        <v>164</v>
      </c>
      <c r="F34" s="26" t="s">
        <v>36</v>
      </c>
      <c r="G34" s="26" t="s">
        <v>216</v>
      </c>
      <c r="H34" s="27" t="s">
        <v>217</v>
      </c>
      <c r="I34" s="40" t="s">
        <v>106</v>
      </c>
      <c r="J34" s="40">
        <v>8.7</v>
      </c>
      <c r="K34" s="41">
        <f t="shared" si="1"/>
        <v>300</v>
      </c>
      <c r="L34" s="41">
        <f t="shared" si="3"/>
        <v>300</v>
      </c>
      <c r="M34" s="40"/>
      <c r="N34" s="40">
        <v>300</v>
      </c>
      <c r="O34" s="40"/>
      <c r="P34" s="40"/>
      <c r="Q34" s="40"/>
      <c r="R34" s="40"/>
      <c r="S34" s="40"/>
      <c r="T34" s="40"/>
      <c r="U34" s="40"/>
      <c r="V34" s="26" t="s">
        <v>218</v>
      </c>
      <c r="W34" s="26" t="s">
        <v>219</v>
      </c>
      <c r="X34" s="25" t="s">
        <v>220</v>
      </c>
      <c r="Y34" s="19" t="s">
        <v>43</v>
      </c>
      <c r="Z34" s="29" t="s">
        <v>44</v>
      </c>
      <c r="AA34" s="26"/>
    </row>
    <row r="35" s="6" customFormat="1" ht="95" customHeight="1" spans="1:27">
      <c r="A35" s="19">
        <v>29</v>
      </c>
      <c r="B35" s="26" t="s">
        <v>221</v>
      </c>
      <c r="C35" s="26" t="s">
        <v>222</v>
      </c>
      <c r="D35" s="26" t="s">
        <v>150</v>
      </c>
      <c r="E35" s="26" t="s">
        <v>164</v>
      </c>
      <c r="F35" s="26" t="s">
        <v>36</v>
      </c>
      <c r="G35" s="26" t="s">
        <v>223</v>
      </c>
      <c r="H35" s="27" t="s">
        <v>224</v>
      </c>
      <c r="I35" s="40" t="s">
        <v>106</v>
      </c>
      <c r="J35" s="40">
        <v>4</v>
      </c>
      <c r="K35" s="41">
        <f t="shared" si="1"/>
        <v>150</v>
      </c>
      <c r="L35" s="41">
        <f t="shared" si="3"/>
        <v>150</v>
      </c>
      <c r="M35" s="40"/>
      <c r="N35" s="40">
        <v>150</v>
      </c>
      <c r="O35" s="40"/>
      <c r="P35" s="40"/>
      <c r="Q35" s="40"/>
      <c r="R35" s="40"/>
      <c r="S35" s="40"/>
      <c r="T35" s="40"/>
      <c r="U35" s="40"/>
      <c r="V35" s="26" t="s">
        <v>225</v>
      </c>
      <c r="W35" s="26" t="s">
        <v>226</v>
      </c>
      <c r="X35" s="25" t="s">
        <v>227</v>
      </c>
      <c r="Y35" s="19" t="s">
        <v>43</v>
      </c>
      <c r="Z35" s="29" t="s">
        <v>44</v>
      </c>
      <c r="AA35" s="26"/>
    </row>
    <row r="36" s="6" customFormat="1" ht="233" customHeight="1" spans="1:27">
      <c r="A36" s="19">
        <v>30</v>
      </c>
      <c r="B36" s="29" t="s">
        <v>228</v>
      </c>
      <c r="C36" s="29" t="s">
        <v>229</v>
      </c>
      <c r="D36" s="29" t="s">
        <v>150</v>
      </c>
      <c r="E36" s="29" t="s">
        <v>230</v>
      </c>
      <c r="F36" s="29" t="s">
        <v>36</v>
      </c>
      <c r="G36" s="30" t="s">
        <v>231</v>
      </c>
      <c r="H36" s="31" t="s">
        <v>232</v>
      </c>
      <c r="I36" s="29"/>
      <c r="J36" s="29"/>
      <c r="K36" s="47">
        <f t="shared" si="1"/>
        <v>2000</v>
      </c>
      <c r="L36" s="47">
        <f t="shared" ref="L18:L82" si="4">M36+N36+O36+P36+Q36+R36</f>
        <v>1000</v>
      </c>
      <c r="M36" s="48">
        <v>1000</v>
      </c>
      <c r="N36" s="48"/>
      <c r="O36" s="48"/>
      <c r="P36" s="48"/>
      <c r="Q36" s="48"/>
      <c r="R36" s="48"/>
      <c r="S36" s="48"/>
      <c r="T36" s="48">
        <v>1000</v>
      </c>
      <c r="U36" s="48"/>
      <c r="V36" s="29" t="s">
        <v>233</v>
      </c>
      <c r="W36" s="29" t="s">
        <v>234</v>
      </c>
      <c r="X36" s="31" t="s">
        <v>235</v>
      </c>
      <c r="Y36" s="19" t="s">
        <v>43</v>
      </c>
      <c r="Z36" s="29" t="s">
        <v>44</v>
      </c>
      <c r="AA36" s="26"/>
    </row>
    <row r="37" s="6" customFormat="1" ht="261" customHeight="1" spans="1:27">
      <c r="A37" s="19">
        <v>31</v>
      </c>
      <c r="B37" s="29" t="s">
        <v>236</v>
      </c>
      <c r="C37" s="29" t="s">
        <v>237</v>
      </c>
      <c r="D37" s="29" t="s">
        <v>150</v>
      </c>
      <c r="E37" s="29" t="s">
        <v>230</v>
      </c>
      <c r="F37" s="29" t="s">
        <v>36</v>
      </c>
      <c r="G37" s="30" t="s">
        <v>238</v>
      </c>
      <c r="H37" s="31" t="s">
        <v>239</v>
      </c>
      <c r="I37" s="29"/>
      <c r="J37" s="29"/>
      <c r="K37" s="47">
        <f t="shared" si="1"/>
        <v>2044</v>
      </c>
      <c r="L37" s="47">
        <f t="shared" si="4"/>
        <v>1044</v>
      </c>
      <c r="M37" s="48">
        <v>1044</v>
      </c>
      <c r="N37" s="48"/>
      <c r="O37" s="48"/>
      <c r="P37" s="48"/>
      <c r="Q37" s="48"/>
      <c r="R37" s="48"/>
      <c r="S37" s="48"/>
      <c r="T37" s="48">
        <v>1000</v>
      </c>
      <c r="U37" s="48"/>
      <c r="V37" s="29" t="s">
        <v>240</v>
      </c>
      <c r="W37" s="29" t="s">
        <v>241</v>
      </c>
      <c r="X37" s="31" t="s">
        <v>242</v>
      </c>
      <c r="Y37" s="19" t="s">
        <v>43</v>
      </c>
      <c r="Z37" s="29" t="s">
        <v>44</v>
      </c>
      <c r="AA37" s="26"/>
    </row>
    <row r="38" s="6" customFormat="1" ht="102" customHeight="1" spans="1:27">
      <c r="A38" s="19">
        <v>32</v>
      </c>
      <c r="B38" s="26" t="s">
        <v>243</v>
      </c>
      <c r="C38" s="26" t="s">
        <v>244</v>
      </c>
      <c r="D38" s="26" t="s">
        <v>150</v>
      </c>
      <c r="E38" s="26" t="s">
        <v>164</v>
      </c>
      <c r="F38" s="26" t="s">
        <v>36</v>
      </c>
      <c r="G38" s="26" t="s">
        <v>245</v>
      </c>
      <c r="H38" s="27" t="s">
        <v>246</v>
      </c>
      <c r="I38" s="26" t="s">
        <v>39</v>
      </c>
      <c r="J38" s="26">
        <v>13</v>
      </c>
      <c r="K38" s="41">
        <f t="shared" si="1"/>
        <v>910</v>
      </c>
      <c r="L38" s="41">
        <f t="shared" si="4"/>
        <v>910</v>
      </c>
      <c r="M38" s="26">
        <v>910</v>
      </c>
      <c r="N38" s="40"/>
      <c r="O38" s="40"/>
      <c r="P38" s="40"/>
      <c r="Q38" s="40"/>
      <c r="R38" s="40"/>
      <c r="S38" s="40"/>
      <c r="T38" s="40"/>
      <c r="U38" s="40"/>
      <c r="V38" s="26" t="s">
        <v>247</v>
      </c>
      <c r="W38" s="26" t="s">
        <v>248</v>
      </c>
      <c r="X38" s="27" t="s">
        <v>249</v>
      </c>
      <c r="Y38" s="19" t="s">
        <v>43</v>
      </c>
      <c r="Z38" s="29" t="s">
        <v>44</v>
      </c>
      <c r="AA38" s="26"/>
    </row>
    <row r="39" s="6" customFormat="1" ht="113" customHeight="1" spans="1:27">
      <c r="A39" s="19">
        <v>33</v>
      </c>
      <c r="B39" s="26" t="s">
        <v>250</v>
      </c>
      <c r="C39" s="26" t="s">
        <v>251</v>
      </c>
      <c r="D39" s="26" t="s">
        <v>150</v>
      </c>
      <c r="E39" s="26" t="s">
        <v>164</v>
      </c>
      <c r="F39" s="26" t="s">
        <v>36</v>
      </c>
      <c r="G39" s="28" t="s">
        <v>252</v>
      </c>
      <c r="H39" s="27" t="s">
        <v>253</v>
      </c>
      <c r="I39" s="26" t="s">
        <v>106</v>
      </c>
      <c r="J39" s="26">
        <v>16</v>
      </c>
      <c r="K39" s="41">
        <f t="shared" si="1"/>
        <v>640</v>
      </c>
      <c r="L39" s="41">
        <f t="shared" si="4"/>
        <v>640</v>
      </c>
      <c r="M39" s="40"/>
      <c r="N39" s="40"/>
      <c r="O39" s="40">
        <v>640</v>
      </c>
      <c r="P39" s="40"/>
      <c r="Q39" s="40"/>
      <c r="R39" s="40"/>
      <c r="S39" s="40"/>
      <c r="T39" s="40"/>
      <c r="U39" s="40"/>
      <c r="V39" s="26" t="s">
        <v>62</v>
      </c>
      <c r="W39" s="26" t="s">
        <v>167</v>
      </c>
      <c r="X39" s="27" t="s">
        <v>254</v>
      </c>
      <c r="Y39" s="19" t="s">
        <v>43</v>
      </c>
      <c r="Z39" s="29" t="s">
        <v>44</v>
      </c>
      <c r="AA39" s="26"/>
    </row>
    <row r="40" s="6" customFormat="1" ht="118" customHeight="1" spans="1:27">
      <c r="A40" s="19">
        <v>34</v>
      </c>
      <c r="B40" s="26" t="s">
        <v>255</v>
      </c>
      <c r="C40" s="26" t="s">
        <v>256</v>
      </c>
      <c r="D40" s="26" t="s">
        <v>150</v>
      </c>
      <c r="E40" s="26" t="s">
        <v>151</v>
      </c>
      <c r="F40" s="26" t="s">
        <v>36</v>
      </c>
      <c r="G40" s="26" t="s">
        <v>257</v>
      </c>
      <c r="H40" s="27" t="s">
        <v>258</v>
      </c>
      <c r="I40" s="40" t="s">
        <v>106</v>
      </c>
      <c r="J40" s="40">
        <v>3.5</v>
      </c>
      <c r="K40" s="41">
        <f t="shared" si="1"/>
        <v>200</v>
      </c>
      <c r="L40" s="41">
        <f t="shared" si="4"/>
        <v>200</v>
      </c>
      <c r="M40" s="40"/>
      <c r="N40" s="40">
        <v>200</v>
      </c>
      <c r="O40" s="40"/>
      <c r="P40" s="40"/>
      <c r="Q40" s="40"/>
      <c r="R40" s="40"/>
      <c r="S40" s="40"/>
      <c r="T40" s="40"/>
      <c r="U40" s="40"/>
      <c r="V40" s="26" t="s">
        <v>259</v>
      </c>
      <c r="W40" s="26" t="s">
        <v>260</v>
      </c>
      <c r="X40" s="25" t="s">
        <v>261</v>
      </c>
      <c r="Y40" s="19" t="s">
        <v>43</v>
      </c>
      <c r="Z40" s="29" t="s">
        <v>44</v>
      </c>
      <c r="AA40" s="26"/>
    </row>
    <row r="41" s="6" customFormat="1" ht="111" customHeight="1" spans="1:27">
      <c r="A41" s="19">
        <v>35</v>
      </c>
      <c r="B41" s="26" t="s">
        <v>262</v>
      </c>
      <c r="C41" s="26" t="s">
        <v>263</v>
      </c>
      <c r="D41" s="26" t="s">
        <v>150</v>
      </c>
      <c r="E41" s="26" t="s">
        <v>151</v>
      </c>
      <c r="F41" s="26" t="s">
        <v>36</v>
      </c>
      <c r="G41" s="26" t="s">
        <v>264</v>
      </c>
      <c r="H41" s="27" t="s">
        <v>265</v>
      </c>
      <c r="I41" s="40" t="s">
        <v>106</v>
      </c>
      <c r="J41" s="40">
        <v>5.15</v>
      </c>
      <c r="K41" s="41">
        <f t="shared" si="1"/>
        <v>303</v>
      </c>
      <c r="L41" s="41">
        <f t="shared" si="4"/>
        <v>303</v>
      </c>
      <c r="M41" s="40"/>
      <c r="N41" s="40">
        <v>303</v>
      </c>
      <c r="O41" s="40"/>
      <c r="P41" s="40"/>
      <c r="Q41" s="40"/>
      <c r="R41" s="40"/>
      <c r="S41" s="40"/>
      <c r="T41" s="40"/>
      <c r="U41" s="40"/>
      <c r="V41" s="26" t="s">
        <v>245</v>
      </c>
      <c r="W41" s="26" t="s">
        <v>266</v>
      </c>
      <c r="X41" s="25" t="s">
        <v>267</v>
      </c>
      <c r="Y41" s="19" t="s">
        <v>43</v>
      </c>
      <c r="Z41" s="29" t="s">
        <v>44</v>
      </c>
      <c r="AA41" s="26"/>
    </row>
    <row r="42" s="6" customFormat="1" ht="106" customHeight="1" spans="1:27">
      <c r="A42" s="19">
        <v>36</v>
      </c>
      <c r="B42" s="26" t="s">
        <v>268</v>
      </c>
      <c r="C42" s="26" t="s">
        <v>269</v>
      </c>
      <c r="D42" s="26" t="s">
        <v>150</v>
      </c>
      <c r="E42" s="26" t="s">
        <v>164</v>
      </c>
      <c r="F42" s="26" t="s">
        <v>36</v>
      </c>
      <c r="G42" s="26" t="s">
        <v>124</v>
      </c>
      <c r="H42" s="27" t="s">
        <v>270</v>
      </c>
      <c r="I42" s="40" t="s">
        <v>106</v>
      </c>
      <c r="J42" s="40">
        <v>0.56</v>
      </c>
      <c r="K42" s="41">
        <f t="shared" si="1"/>
        <v>30</v>
      </c>
      <c r="L42" s="41">
        <f t="shared" si="4"/>
        <v>30</v>
      </c>
      <c r="M42" s="40"/>
      <c r="N42" s="40"/>
      <c r="O42" s="40"/>
      <c r="P42" s="40"/>
      <c r="Q42" s="40">
        <v>30</v>
      </c>
      <c r="R42" s="40"/>
      <c r="S42" s="40"/>
      <c r="T42" s="40"/>
      <c r="U42" s="40"/>
      <c r="V42" s="26" t="s">
        <v>126</v>
      </c>
      <c r="W42" s="26" t="s">
        <v>127</v>
      </c>
      <c r="X42" s="27" t="s">
        <v>271</v>
      </c>
      <c r="Y42" s="19" t="s">
        <v>43</v>
      </c>
      <c r="Z42" s="29" t="s">
        <v>44</v>
      </c>
      <c r="AA42" s="26"/>
    </row>
    <row r="43" s="6" customFormat="1" ht="111" customHeight="1" spans="1:27">
      <c r="A43" s="19">
        <v>37</v>
      </c>
      <c r="B43" s="30" t="s">
        <v>272</v>
      </c>
      <c r="C43" s="29" t="s">
        <v>273</v>
      </c>
      <c r="D43" s="30" t="s">
        <v>274</v>
      </c>
      <c r="E43" s="30" t="s">
        <v>275</v>
      </c>
      <c r="F43" s="30" t="s">
        <v>36</v>
      </c>
      <c r="G43" s="32" t="s">
        <v>70</v>
      </c>
      <c r="H43" s="30" t="s">
        <v>276</v>
      </c>
      <c r="I43" s="29" t="s">
        <v>144</v>
      </c>
      <c r="J43" s="29">
        <v>10000</v>
      </c>
      <c r="K43" s="47">
        <f t="shared" si="1"/>
        <v>3000</v>
      </c>
      <c r="L43" s="47">
        <f t="shared" si="4"/>
        <v>3000</v>
      </c>
      <c r="M43" s="48">
        <v>3000</v>
      </c>
      <c r="N43" s="48"/>
      <c r="O43" s="48"/>
      <c r="P43" s="48"/>
      <c r="Q43" s="48"/>
      <c r="R43" s="48"/>
      <c r="S43" s="48"/>
      <c r="T43" s="48"/>
      <c r="U43" s="48"/>
      <c r="V43" s="29" t="s">
        <v>277</v>
      </c>
      <c r="W43" s="29" t="s">
        <v>278</v>
      </c>
      <c r="X43" s="30" t="s">
        <v>279</v>
      </c>
      <c r="Y43" s="19" t="s">
        <v>43</v>
      </c>
      <c r="Z43" s="29" t="s">
        <v>44</v>
      </c>
      <c r="AA43" s="59"/>
    </row>
    <row r="44" s="6" customFormat="1" ht="125" customHeight="1" spans="1:27">
      <c r="A44" s="19">
        <v>38</v>
      </c>
      <c r="B44" s="29" t="s">
        <v>280</v>
      </c>
      <c r="C44" s="29" t="s">
        <v>281</v>
      </c>
      <c r="D44" s="29" t="s">
        <v>282</v>
      </c>
      <c r="E44" s="29" t="s">
        <v>283</v>
      </c>
      <c r="F44" s="29" t="s">
        <v>36</v>
      </c>
      <c r="G44" s="32" t="s">
        <v>70</v>
      </c>
      <c r="H44" s="30" t="s">
        <v>284</v>
      </c>
      <c r="I44" s="29" t="s">
        <v>285</v>
      </c>
      <c r="J44" s="29">
        <v>15349</v>
      </c>
      <c r="K44" s="47">
        <f t="shared" si="1"/>
        <v>107.443</v>
      </c>
      <c r="L44" s="47">
        <f t="shared" si="4"/>
        <v>107.443</v>
      </c>
      <c r="M44" s="29"/>
      <c r="N44" s="48"/>
      <c r="O44" s="48">
        <v>107.443</v>
      </c>
      <c r="P44" s="48"/>
      <c r="Q44" s="48"/>
      <c r="R44" s="48"/>
      <c r="S44" s="48"/>
      <c r="T44" s="48"/>
      <c r="U44" s="48"/>
      <c r="V44" s="29" t="s">
        <v>286</v>
      </c>
      <c r="W44" s="29" t="s">
        <v>287</v>
      </c>
      <c r="X44" s="31" t="s">
        <v>288</v>
      </c>
      <c r="Y44" s="19" t="s">
        <v>43</v>
      </c>
      <c r="Z44" s="29" t="s">
        <v>44</v>
      </c>
      <c r="AA44" s="48"/>
    </row>
    <row r="45" s="6" customFormat="1" ht="156" customHeight="1" spans="1:27">
      <c r="A45" s="19">
        <v>39</v>
      </c>
      <c r="B45" s="29" t="s">
        <v>289</v>
      </c>
      <c r="C45" s="29" t="s">
        <v>290</v>
      </c>
      <c r="D45" s="29" t="s">
        <v>34</v>
      </c>
      <c r="E45" s="29" t="s">
        <v>35</v>
      </c>
      <c r="F45" s="29" t="s">
        <v>36</v>
      </c>
      <c r="G45" s="30" t="s">
        <v>291</v>
      </c>
      <c r="H45" s="31" t="s">
        <v>292</v>
      </c>
      <c r="I45" s="48" t="s">
        <v>78</v>
      </c>
      <c r="J45" s="48">
        <v>0.15</v>
      </c>
      <c r="K45" s="47">
        <f t="shared" si="1"/>
        <v>379.8</v>
      </c>
      <c r="L45" s="47">
        <f t="shared" si="4"/>
        <v>379.8</v>
      </c>
      <c r="M45" s="48">
        <v>379.8</v>
      </c>
      <c r="N45" s="48"/>
      <c r="O45" s="48"/>
      <c r="P45" s="48"/>
      <c r="Q45" s="48"/>
      <c r="R45" s="48"/>
      <c r="S45" s="48"/>
      <c r="T45" s="48"/>
      <c r="U45" s="48"/>
      <c r="V45" s="29" t="s">
        <v>40</v>
      </c>
      <c r="W45" s="19" t="s">
        <v>41</v>
      </c>
      <c r="X45" s="31" t="s">
        <v>293</v>
      </c>
      <c r="Y45" s="29" t="s">
        <v>43</v>
      </c>
      <c r="Z45" s="29" t="s">
        <v>44</v>
      </c>
      <c r="AA45" s="48"/>
    </row>
    <row r="46" s="8" customFormat="1" ht="90" customHeight="1" spans="1:27">
      <c r="A46" s="19">
        <v>40</v>
      </c>
      <c r="B46" s="29" t="s">
        <v>294</v>
      </c>
      <c r="C46" s="29" t="s">
        <v>295</v>
      </c>
      <c r="D46" s="29" t="s">
        <v>295</v>
      </c>
      <c r="E46" s="29" t="s">
        <v>295</v>
      </c>
      <c r="F46" s="29" t="s">
        <v>36</v>
      </c>
      <c r="G46" s="32" t="s">
        <v>119</v>
      </c>
      <c r="H46" s="30" t="s">
        <v>296</v>
      </c>
      <c r="I46" s="29" t="s">
        <v>72</v>
      </c>
      <c r="J46" s="29">
        <v>500</v>
      </c>
      <c r="K46" s="47">
        <f t="shared" si="1"/>
        <v>500</v>
      </c>
      <c r="L46" s="47">
        <f t="shared" si="4"/>
        <v>500</v>
      </c>
      <c r="M46" s="29">
        <v>500</v>
      </c>
      <c r="N46" s="48"/>
      <c r="O46" s="48"/>
      <c r="P46" s="48"/>
      <c r="Q46" s="48"/>
      <c r="R46" s="48"/>
      <c r="S46" s="48"/>
      <c r="T46" s="48"/>
      <c r="U46" s="48"/>
      <c r="V46" s="29" t="s">
        <v>297</v>
      </c>
      <c r="W46" s="29" t="s">
        <v>298</v>
      </c>
      <c r="X46" s="31" t="s">
        <v>299</v>
      </c>
      <c r="Y46" s="29" t="s">
        <v>43</v>
      </c>
      <c r="Z46" s="29" t="s">
        <v>44</v>
      </c>
      <c r="AA46" s="48"/>
    </row>
    <row r="47" s="8" customFormat="1" ht="100" customHeight="1" spans="1:27">
      <c r="A47" s="19">
        <v>41</v>
      </c>
      <c r="B47" s="30" t="s">
        <v>300</v>
      </c>
      <c r="C47" s="30" t="s">
        <v>301</v>
      </c>
      <c r="D47" s="30" t="s">
        <v>302</v>
      </c>
      <c r="E47" s="30" t="s">
        <v>301</v>
      </c>
      <c r="F47" s="30" t="s">
        <v>36</v>
      </c>
      <c r="G47" s="32" t="s">
        <v>303</v>
      </c>
      <c r="H47" s="30" t="s">
        <v>304</v>
      </c>
      <c r="I47" s="29" t="s">
        <v>72</v>
      </c>
      <c r="J47" s="29">
        <v>598.5</v>
      </c>
      <c r="K47" s="47">
        <f t="shared" si="1"/>
        <v>598.5</v>
      </c>
      <c r="L47" s="47">
        <f t="shared" si="4"/>
        <v>598.5</v>
      </c>
      <c r="M47" s="48">
        <v>598.5</v>
      </c>
      <c r="N47" s="48"/>
      <c r="O47" s="48"/>
      <c r="P47" s="48"/>
      <c r="Q47" s="48"/>
      <c r="R47" s="48"/>
      <c r="S47" s="48"/>
      <c r="T47" s="48"/>
      <c r="U47" s="48"/>
      <c r="V47" s="30" t="s">
        <v>297</v>
      </c>
      <c r="W47" s="30" t="s">
        <v>298</v>
      </c>
      <c r="X47" s="30" t="s">
        <v>305</v>
      </c>
      <c r="Y47" s="29" t="s">
        <v>43</v>
      </c>
      <c r="Z47" s="29" t="s">
        <v>44</v>
      </c>
      <c r="AA47" s="59"/>
    </row>
    <row r="48" s="8" customFormat="1" ht="107" customHeight="1" spans="1:27">
      <c r="A48" s="19">
        <v>42</v>
      </c>
      <c r="B48" s="29" t="s">
        <v>306</v>
      </c>
      <c r="C48" s="29" t="s">
        <v>307</v>
      </c>
      <c r="D48" s="29" t="s">
        <v>140</v>
      </c>
      <c r="E48" s="29" t="s">
        <v>141</v>
      </c>
      <c r="F48" s="29" t="s">
        <v>36</v>
      </c>
      <c r="G48" s="30" t="s">
        <v>308</v>
      </c>
      <c r="H48" s="20" t="s">
        <v>309</v>
      </c>
      <c r="I48" s="38" t="s">
        <v>310</v>
      </c>
      <c r="J48" s="38">
        <v>1206</v>
      </c>
      <c r="K48" s="47">
        <f t="shared" si="1"/>
        <v>1172.232</v>
      </c>
      <c r="L48" s="47">
        <f t="shared" si="4"/>
        <v>1172.232</v>
      </c>
      <c r="M48" s="48">
        <v>1172.232</v>
      </c>
      <c r="N48" s="48"/>
      <c r="O48" s="48"/>
      <c r="P48" s="48"/>
      <c r="Q48" s="48"/>
      <c r="R48" s="48"/>
      <c r="S48" s="48"/>
      <c r="T48" s="48"/>
      <c r="U48" s="48"/>
      <c r="V48" s="29" t="s">
        <v>297</v>
      </c>
      <c r="W48" s="29" t="s">
        <v>298</v>
      </c>
      <c r="X48" s="27" t="s">
        <v>311</v>
      </c>
      <c r="Y48" s="19" t="s">
        <v>43</v>
      </c>
      <c r="Z48" s="29" t="s">
        <v>44</v>
      </c>
      <c r="AA48" s="26"/>
    </row>
    <row r="49" s="5" customFormat="1" ht="233" customHeight="1" spans="1:27">
      <c r="A49" s="19">
        <v>43</v>
      </c>
      <c r="B49" s="33" t="s">
        <v>312</v>
      </c>
      <c r="C49" s="19" t="s">
        <v>313</v>
      </c>
      <c r="D49" s="19" t="s">
        <v>34</v>
      </c>
      <c r="E49" s="19" t="s">
        <v>35</v>
      </c>
      <c r="F49" s="19" t="s">
        <v>36</v>
      </c>
      <c r="G49" s="19" t="s">
        <v>314</v>
      </c>
      <c r="H49" s="20" t="s">
        <v>315</v>
      </c>
      <c r="I49" s="19" t="s">
        <v>106</v>
      </c>
      <c r="J49" s="19">
        <v>24.312</v>
      </c>
      <c r="K49" s="39">
        <f t="shared" si="1"/>
        <v>2917.44</v>
      </c>
      <c r="L49" s="39">
        <f t="shared" si="4"/>
        <v>2917.44</v>
      </c>
      <c r="M49" s="19">
        <v>2917.44</v>
      </c>
      <c r="N49" s="38"/>
      <c r="O49" s="38"/>
      <c r="P49" s="38"/>
      <c r="Q49" s="38"/>
      <c r="R49" s="38"/>
      <c r="S49" s="38"/>
      <c r="T49" s="38"/>
      <c r="U49" s="38"/>
      <c r="V49" s="19" t="s">
        <v>99</v>
      </c>
      <c r="W49" s="19" t="s">
        <v>100</v>
      </c>
      <c r="X49" s="20" t="s">
        <v>316</v>
      </c>
      <c r="Y49" s="19" t="s">
        <v>43</v>
      </c>
      <c r="Z49" s="29" t="s">
        <v>44</v>
      </c>
      <c r="AA49" s="56"/>
    </row>
    <row r="50" s="5" customFormat="1" ht="159" customHeight="1" spans="1:27">
      <c r="A50" s="19">
        <v>44</v>
      </c>
      <c r="B50" s="33" t="s">
        <v>312</v>
      </c>
      <c r="C50" s="19" t="s">
        <v>317</v>
      </c>
      <c r="D50" s="19" t="s">
        <v>34</v>
      </c>
      <c r="E50" s="19" t="s">
        <v>35</v>
      </c>
      <c r="F50" s="19" t="s">
        <v>36</v>
      </c>
      <c r="G50" s="19" t="s">
        <v>318</v>
      </c>
      <c r="H50" s="20" t="s">
        <v>319</v>
      </c>
      <c r="I50" s="19" t="s">
        <v>106</v>
      </c>
      <c r="J50" s="19">
        <v>23.341</v>
      </c>
      <c r="K50" s="39">
        <f t="shared" si="1"/>
        <v>2800.92</v>
      </c>
      <c r="L50" s="39">
        <f t="shared" si="4"/>
        <v>2800.92</v>
      </c>
      <c r="M50" s="19">
        <v>2800.92</v>
      </c>
      <c r="N50" s="38"/>
      <c r="O50" s="38"/>
      <c r="P50" s="38"/>
      <c r="Q50" s="38"/>
      <c r="R50" s="38"/>
      <c r="S50" s="38"/>
      <c r="T50" s="38"/>
      <c r="U50" s="38"/>
      <c r="V50" s="19" t="s">
        <v>99</v>
      </c>
      <c r="W50" s="19" t="s">
        <v>100</v>
      </c>
      <c r="X50" s="20" t="s">
        <v>320</v>
      </c>
      <c r="Y50" s="19" t="s">
        <v>43</v>
      </c>
      <c r="Z50" s="29" t="s">
        <v>44</v>
      </c>
      <c r="AA50" s="56"/>
    </row>
    <row r="51" s="5" customFormat="1" ht="154" customHeight="1" spans="1:27">
      <c r="A51" s="19">
        <v>45</v>
      </c>
      <c r="B51" s="33" t="s">
        <v>312</v>
      </c>
      <c r="C51" s="19" t="s">
        <v>321</v>
      </c>
      <c r="D51" s="19" t="s">
        <v>34</v>
      </c>
      <c r="E51" s="19" t="s">
        <v>35</v>
      </c>
      <c r="F51" s="19" t="s">
        <v>36</v>
      </c>
      <c r="G51" s="19" t="s">
        <v>322</v>
      </c>
      <c r="H51" s="20" t="s">
        <v>323</v>
      </c>
      <c r="I51" s="19" t="s">
        <v>106</v>
      </c>
      <c r="J51" s="19">
        <v>24.8</v>
      </c>
      <c r="K51" s="39">
        <f t="shared" si="1"/>
        <v>2976</v>
      </c>
      <c r="L51" s="39">
        <f t="shared" si="4"/>
        <v>2976</v>
      </c>
      <c r="M51" s="19">
        <v>2976</v>
      </c>
      <c r="N51" s="38"/>
      <c r="O51" s="38"/>
      <c r="P51" s="38"/>
      <c r="Q51" s="38"/>
      <c r="R51" s="38"/>
      <c r="S51" s="38"/>
      <c r="T51" s="38"/>
      <c r="U51" s="38"/>
      <c r="V51" s="19" t="s">
        <v>99</v>
      </c>
      <c r="W51" s="19" t="s">
        <v>100</v>
      </c>
      <c r="X51" s="20" t="s">
        <v>324</v>
      </c>
      <c r="Y51" s="19" t="s">
        <v>43</v>
      </c>
      <c r="Z51" s="29" t="s">
        <v>44</v>
      </c>
      <c r="AA51" s="56"/>
    </row>
    <row r="52" s="5" customFormat="1" ht="140" customHeight="1" spans="1:27">
      <c r="A52" s="19">
        <v>46</v>
      </c>
      <c r="B52" s="33" t="s">
        <v>312</v>
      </c>
      <c r="C52" s="19" t="s">
        <v>325</v>
      </c>
      <c r="D52" s="19" t="s">
        <v>34</v>
      </c>
      <c r="E52" s="19" t="s">
        <v>96</v>
      </c>
      <c r="F52" s="19" t="s">
        <v>36</v>
      </c>
      <c r="G52" s="19" t="s">
        <v>326</v>
      </c>
      <c r="H52" s="20" t="s">
        <v>327</v>
      </c>
      <c r="I52" s="19" t="s">
        <v>106</v>
      </c>
      <c r="J52" s="19">
        <v>18.5</v>
      </c>
      <c r="K52" s="39">
        <f t="shared" si="1"/>
        <v>2220</v>
      </c>
      <c r="L52" s="39">
        <f t="shared" si="4"/>
        <v>2220</v>
      </c>
      <c r="M52" s="19">
        <v>2220</v>
      </c>
      <c r="N52" s="38"/>
      <c r="O52" s="38"/>
      <c r="P52" s="38"/>
      <c r="Q52" s="38"/>
      <c r="R52" s="38"/>
      <c r="S52" s="38"/>
      <c r="T52" s="38"/>
      <c r="U52" s="38"/>
      <c r="V52" s="19" t="s">
        <v>99</v>
      </c>
      <c r="W52" s="19" t="s">
        <v>100</v>
      </c>
      <c r="X52" s="20" t="s">
        <v>328</v>
      </c>
      <c r="Y52" s="19" t="s">
        <v>43</v>
      </c>
      <c r="Z52" s="29" t="s">
        <v>44</v>
      </c>
      <c r="AA52" s="56"/>
    </row>
    <row r="53" s="5" customFormat="1" ht="169" customHeight="1" spans="1:27">
      <c r="A53" s="19">
        <v>47</v>
      </c>
      <c r="B53" s="33" t="s">
        <v>312</v>
      </c>
      <c r="C53" s="19" t="s">
        <v>329</v>
      </c>
      <c r="D53" s="19" t="s">
        <v>34</v>
      </c>
      <c r="E53" s="19" t="s">
        <v>35</v>
      </c>
      <c r="F53" s="19" t="s">
        <v>36</v>
      </c>
      <c r="G53" s="19" t="s">
        <v>330</v>
      </c>
      <c r="H53" s="20" t="s">
        <v>331</v>
      </c>
      <c r="I53" s="19" t="s">
        <v>106</v>
      </c>
      <c r="J53" s="19">
        <v>21.721</v>
      </c>
      <c r="K53" s="39">
        <f t="shared" si="1"/>
        <v>2606.555</v>
      </c>
      <c r="L53" s="39">
        <f t="shared" si="4"/>
        <v>2606.555</v>
      </c>
      <c r="M53" s="19">
        <v>2606.555</v>
      </c>
      <c r="N53" s="38"/>
      <c r="O53" s="38"/>
      <c r="P53" s="38"/>
      <c r="Q53" s="38"/>
      <c r="R53" s="38"/>
      <c r="S53" s="38"/>
      <c r="T53" s="38"/>
      <c r="U53" s="38"/>
      <c r="V53" s="19" t="s">
        <v>99</v>
      </c>
      <c r="W53" s="19" t="s">
        <v>100</v>
      </c>
      <c r="X53" s="20" t="s">
        <v>332</v>
      </c>
      <c r="Y53" s="19" t="s">
        <v>43</v>
      </c>
      <c r="Z53" s="29" t="s">
        <v>44</v>
      </c>
      <c r="AA53" s="56"/>
    </row>
    <row r="54" s="5" customFormat="1" ht="112" customHeight="1" spans="1:27">
      <c r="A54" s="19">
        <v>48</v>
      </c>
      <c r="B54" s="33" t="s">
        <v>312</v>
      </c>
      <c r="C54" s="19" t="s">
        <v>333</v>
      </c>
      <c r="D54" s="19" t="s">
        <v>34</v>
      </c>
      <c r="E54" s="19" t="s">
        <v>35</v>
      </c>
      <c r="F54" s="19" t="s">
        <v>36</v>
      </c>
      <c r="G54" s="19" t="s">
        <v>334</v>
      </c>
      <c r="H54" s="20" t="s">
        <v>335</v>
      </c>
      <c r="I54" s="19" t="s">
        <v>106</v>
      </c>
      <c r="J54" s="19">
        <v>23.96</v>
      </c>
      <c r="K54" s="39">
        <f t="shared" si="1"/>
        <v>2875.2</v>
      </c>
      <c r="L54" s="39">
        <f t="shared" si="4"/>
        <v>2875.2</v>
      </c>
      <c r="M54" s="19">
        <v>2875.2</v>
      </c>
      <c r="N54" s="38"/>
      <c r="O54" s="38"/>
      <c r="P54" s="38"/>
      <c r="Q54" s="38"/>
      <c r="R54" s="38"/>
      <c r="S54" s="38"/>
      <c r="T54" s="38"/>
      <c r="U54" s="38"/>
      <c r="V54" s="19" t="s">
        <v>99</v>
      </c>
      <c r="W54" s="19" t="s">
        <v>100</v>
      </c>
      <c r="X54" s="20" t="s">
        <v>336</v>
      </c>
      <c r="Y54" s="19" t="s">
        <v>43</v>
      </c>
      <c r="Z54" s="29" t="s">
        <v>44</v>
      </c>
      <c r="AA54" s="43"/>
    </row>
    <row r="55" s="5" customFormat="1" ht="78" customHeight="1" spans="1:27">
      <c r="A55" s="19">
        <v>49</v>
      </c>
      <c r="B55" s="33" t="s">
        <v>312</v>
      </c>
      <c r="C55" s="19" t="s">
        <v>337</v>
      </c>
      <c r="D55" s="19" t="s">
        <v>34</v>
      </c>
      <c r="E55" s="19" t="s">
        <v>96</v>
      </c>
      <c r="F55" s="19" t="s">
        <v>36</v>
      </c>
      <c r="G55" s="19" t="s">
        <v>338</v>
      </c>
      <c r="H55" s="20" t="s">
        <v>339</v>
      </c>
      <c r="I55" s="19" t="s">
        <v>106</v>
      </c>
      <c r="J55" s="19">
        <v>11.5</v>
      </c>
      <c r="K55" s="39">
        <f t="shared" si="1"/>
        <v>1380</v>
      </c>
      <c r="L55" s="39">
        <f t="shared" si="4"/>
        <v>1380</v>
      </c>
      <c r="M55" s="19">
        <v>1380</v>
      </c>
      <c r="N55" s="38"/>
      <c r="O55" s="38"/>
      <c r="P55" s="38"/>
      <c r="Q55" s="38"/>
      <c r="R55" s="38"/>
      <c r="S55" s="38"/>
      <c r="T55" s="38"/>
      <c r="U55" s="38"/>
      <c r="V55" s="19" t="s">
        <v>99</v>
      </c>
      <c r="W55" s="19" t="s">
        <v>100</v>
      </c>
      <c r="X55" s="20" t="s">
        <v>340</v>
      </c>
      <c r="Y55" s="19" t="s">
        <v>43</v>
      </c>
      <c r="Z55" s="29" t="s">
        <v>44</v>
      </c>
      <c r="AA55" s="43"/>
    </row>
    <row r="56" s="5" customFormat="1" ht="95" customHeight="1" spans="1:27">
      <c r="A56" s="19">
        <v>50</v>
      </c>
      <c r="B56" s="33" t="s">
        <v>341</v>
      </c>
      <c r="C56" s="34" t="s">
        <v>342</v>
      </c>
      <c r="D56" s="34" t="s">
        <v>150</v>
      </c>
      <c r="E56" s="34" t="s">
        <v>343</v>
      </c>
      <c r="F56" s="34" t="s">
        <v>36</v>
      </c>
      <c r="G56" s="34" t="s">
        <v>344</v>
      </c>
      <c r="H56" s="35" t="s">
        <v>345</v>
      </c>
      <c r="I56" s="34" t="s">
        <v>106</v>
      </c>
      <c r="J56" s="34">
        <v>74.941</v>
      </c>
      <c r="K56" s="39">
        <f t="shared" si="1"/>
        <v>2500</v>
      </c>
      <c r="L56" s="39">
        <f t="shared" si="4"/>
        <v>605</v>
      </c>
      <c r="M56" s="49">
        <v>605</v>
      </c>
      <c r="N56" s="49"/>
      <c r="O56" s="49"/>
      <c r="P56" s="50"/>
      <c r="Q56" s="50"/>
      <c r="R56" s="50"/>
      <c r="S56" s="49"/>
      <c r="T56" s="49"/>
      <c r="U56" s="34">
        <v>1895</v>
      </c>
      <c r="V56" s="34" t="s">
        <v>99</v>
      </c>
      <c r="W56" s="34" t="s">
        <v>100</v>
      </c>
      <c r="X56" s="35" t="s">
        <v>346</v>
      </c>
      <c r="Y56" s="19" t="s">
        <v>43</v>
      </c>
      <c r="Z56" s="29" t="s">
        <v>44</v>
      </c>
      <c r="AA56" s="43"/>
    </row>
    <row r="57" s="5" customFormat="1" ht="127" customHeight="1" spans="1:27">
      <c r="A57" s="19">
        <v>51</v>
      </c>
      <c r="B57" s="33" t="s">
        <v>341</v>
      </c>
      <c r="C57" s="34" t="s">
        <v>347</v>
      </c>
      <c r="D57" s="34" t="s">
        <v>150</v>
      </c>
      <c r="E57" s="34" t="s">
        <v>343</v>
      </c>
      <c r="F57" s="34" t="s">
        <v>36</v>
      </c>
      <c r="G57" s="34" t="s">
        <v>348</v>
      </c>
      <c r="H57" s="35" t="s">
        <v>349</v>
      </c>
      <c r="I57" s="34" t="s">
        <v>106</v>
      </c>
      <c r="J57" s="34">
        <v>100</v>
      </c>
      <c r="K57" s="39">
        <f t="shared" si="1"/>
        <v>1500</v>
      </c>
      <c r="L57" s="39">
        <f t="shared" si="4"/>
        <v>592.3</v>
      </c>
      <c r="M57" s="49">
        <v>592.3</v>
      </c>
      <c r="N57" s="49"/>
      <c r="O57" s="49"/>
      <c r="P57" s="50"/>
      <c r="Q57" s="50"/>
      <c r="R57" s="50"/>
      <c r="S57" s="49">
        <v>842.7</v>
      </c>
      <c r="T57" s="49"/>
      <c r="U57" s="34">
        <v>65</v>
      </c>
      <c r="V57" s="34" t="s">
        <v>99</v>
      </c>
      <c r="W57" s="34" t="s">
        <v>100</v>
      </c>
      <c r="X57" s="35" t="s">
        <v>350</v>
      </c>
      <c r="Y57" s="19" t="s">
        <v>43</v>
      </c>
      <c r="Z57" s="29" t="s">
        <v>44</v>
      </c>
      <c r="AA57" s="43"/>
    </row>
    <row r="58" s="5" customFormat="1" ht="111" customHeight="1" spans="1:27">
      <c r="A58" s="19">
        <v>52</v>
      </c>
      <c r="B58" s="33" t="s">
        <v>341</v>
      </c>
      <c r="C58" s="34" t="s">
        <v>351</v>
      </c>
      <c r="D58" s="34" t="s">
        <v>150</v>
      </c>
      <c r="E58" s="34" t="s">
        <v>343</v>
      </c>
      <c r="F58" s="34" t="s">
        <v>36</v>
      </c>
      <c r="G58" s="34" t="s">
        <v>352</v>
      </c>
      <c r="H58" s="35" t="s">
        <v>353</v>
      </c>
      <c r="I58" s="34" t="s">
        <v>106</v>
      </c>
      <c r="J58" s="34">
        <v>86.64</v>
      </c>
      <c r="K58" s="39">
        <f t="shared" si="1"/>
        <v>4983.46</v>
      </c>
      <c r="L58" s="39">
        <f t="shared" si="4"/>
        <v>4983.46</v>
      </c>
      <c r="M58" s="49">
        <v>4983.46</v>
      </c>
      <c r="N58" s="49"/>
      <c r="O58" s="49"/>
      <c r="P58" s="50"/>
      <c r="Q58" s="50"/>
      <c r="R58" s="50"/>
      <c r="S58" s="49"/>
      <c r="T58" s="49"/>
      <c r="U58" s="34"/>
      <c r="V58" s="34" t="s">
        <v>99</v>
      </c>
      <c r="W58" s="34" t="s">
        <v>100</v>
      </c>
      <c r="X58" s="35" t="s">
        <v>354</v>
      </c>
      <c r="Y58" s="19" t="s">
        <v>43</v>
      </c>
      <c r="Z58" s="29" t="s">
        <v>44</v>
      </c>
      <c r="AA58" s="56"/>
    </row>
    <row r="59" s="5" customFormat="1" ht="88" customHeight="1" spans="1:27">
      <c r="A59" s="19">
        <v>53</v>
      </c>
      <c r="B59" s="33" t="s">
        <v>355</v>
      </c>
      <c r="C59" s="34" t="s">
        <v>356</v>
      </c>
      <c r="D59" s="19" t="s">
        <v>34</v>
      </c>
      <c r="E59" s="19" t="s">
        <v>82</v>
      </c>
      <c r="F59" s="19" t="s">
        <v>36</v>
      </c>
      <c r="G59" s="34" t="s">
        <v>357</v>
      </c>
      <c r="H59" s="35" t="s">
        <v>358</v>
      </c>
      <c r="I59" s="19" t="s">
        <v>39</v>
      </c>
      <c r="J59" s="19">
        <v>1</v>
      </c>
      <c r="K59" s="39">
        <f t="shared" si="1"/>
        <v>130</v>
      </c>
      <c r="L59" s="39">
        <f t="shared" si="4"/>
        <v>130</v>
      </c>
      <c r="M59" s="34">
        <v>130</v>
      </c>
      <c r="N59" s="38"/>
      <c r="O59" s="38"/>
      <c r="P59" s="38"/>
      <c r="Q59" s="38"/>
      <c r="R59" s="38"/>
      <c r="S59" s="38"/>
      <c r="T59" s="38"/>
      <c r="U59" s="38"/>
      <c r="V59" s="19" t="s">
        <v>359</v>
      </c>
      <c r="W59" s="34" t="s">
        <v>360</v>
      </c>
      <c r="X59" s="27" t="s">
        <v>361</v>
      </c>
      <c r="Y59" s="19" t="s">
        <v>43</v>
      </c>
      <c r="Z59" s="29" t="s">
        <v>44</v>
      </c>
      <c r="AA59" s="56"/>
    </row>
    <row r="60" s="5" customFormat="1" ht="71.25" spans="1:27">
      <c r="A60" s="19">
        <v>54</v>
      </c>
      <c r="B60" s="33" t="s">
        <v>362</v>
      </c>
      <c r="C60" s="34" t="s">
        <v>363</v>
      </c>
      <c r="D60" s="19" t="s">
        <v>34</v>
      </c>
      <c r="E60" s="19" t="s">
        <v>82</v>
      </c>
      <c r="F60" s="19" t="s">
        <v>36</v>
      </c>
      <c r="G60" s="19" t="s">
        <v>364</v>
      </c>
      <c r="H60" s="35" t="s">
        <v>365</v>
      </c>
      <c r="I60" s="34" t="s">
        <v>39</v>
      </c>
      <c r="J60" s="34">
        <v>1</v>
      </c>
      <c r="K60" s="39">
        <f t="shared" si="1"/>
        <v>396</v>
      </c>
      <c r="L60" s="39">
        <f t="shared" si="4"/>
        <v>396</v>
      </c>
      <c r="M60" s="34">
        <v>396</v>
      </c>
      <c r="N60" s="49"/>
      <c r="O60" s="49"/>
      <c r="P60" s="49"/>
      <c r="Q60" s="49"/>
      <c r="R60" s="49"/>
      <c r="S60" s="49"/>
      <c r="T60" s="49"/>
      <c r="U60" s="49"/>
      <c r="V60" s="19" t="s">
        <v>359</v>
      </c>
      <c r="W60" s="34" t="s">
        <v>360</v>
      </c>
      <c r="X60" s="35" t="s">
        <v>366</v>
      </c>
      <c r="Y60" s="19" t="s">
        <v>43</v>
      </c>
      <c r="Z60" s="29" t="s">
        <v>44</v>
      </c>
      <c r="AA60" s="56"/>
    </row>
    <row r="61" s="9" customFormat="1" ht="314" customHeight="1" spans="1:27">
      <c r="A61" s="19">
        <v>55</v>
      </c>
      <c r="B61" s="33" t="s">
        <v>367</v>
      </c>
      <c r="C61" s="29" t="s">
        <v>368</v>
      </c>
      <c r="D61" s="29" t="s">
        <v>34</v>
      </c>
      <c r="E61" s="29" t="s">
        <v>35</v>
      </c>
      <c r="F61" s="29" t="s">
        <v>36</v>
      </c>
      <c r="G61" s="30" t="s">
        <v>369</v>
      </c>
      <c r="H61" s="31" t="s">
        <v>370</v>
      </c>
      <c r="I61" s="29" t="s">
        <v>78</v>
      </c>
      <c r="J61" s="29">
        <v>2.705001</v>
      </c>
      <c r="K61" s="47">
        <f t="shared" si="1"/>
        <v>3924.03</v>
      </c>
      <c r="L61" s="47">
        <f t="shared" si="4"/>
        <v>3924.03</v>
      </c>
      <c r="M61" s="48">
        <v>3924.03</v>
      </c>
      <c r="N61" s="48"/>
      <c r="O61" s="48"/>
      <c r="P61" s="48"/>
      <c r="Q61" s="48"/>
      <c r="R61" s="48"/>
      <c r="S61" s="48"/>
      <c r="T61" s="48"/>
      <c r="U61" s="48"/>
      <c r="V61" s="29" t="s">
        <v>371</v>
      </c>
      <c r="W61" s="29" t="s">
        <v>372</v>
      </c>
      <c r="X61" s="31" t="s">
        <v>373</v>
      </c>
      <c r="Y61" s="29"/>
      <c r="Z61" s="29"/>
      <c r="AA61" s="48"/>
    </row>
    <row r="62" s="5" customFormat="1" ht="98" customHeight="1" spans="1:27">
      <c r="A62" s="19">
        <v>56</v>
      </c>
      <c r="B62" s="33" t="s">
        <v>374</v>
      </c>
      <c r="C62" s="34" t="s">
        <v>375</v>
      </c>
      <c r="D62" s="19" t="s">
        <v>34</v>
      </c>
      <c r="E62" s="19" t="s">
        <v>35</v>
      </c>
      <c r="F62" s="19" t="s">
        <v>36</v>
      </c>
      <c r="G62" s="19" t="s">
        <v>376</v>
      </c>
      <c r="H62" s="35" t="s">
        <v>377</v>
      </c>
      <c r="I62" s="34" t="s">
        <v>78</v>
      </c>
      <c r="J62" s="34">
        <v>0.323</v>
      </c>
      <c r="K62" s="39">
        <f t="shared" si="1"/>
        <v>668</v>
      </c>
      <c r="L62" s="39">
        <f t="shared" si="4"/>
        <v>668</v>
      </c>
      <c r="M62" s="34">
        <v>668</v>
      </c>
      <c r="N62" s="49"/>
      <c r="O62" s="49"/>
      <c r="P62" s="49"/>
      <c r="Q62" s="49"/>
      <c r="R62" s="49"/>
      <c r="S62" s="49"/>
      <c r="T62" s="49"/>
      <c r="U62" s="49"/>
      <c r="V62" s="19" t="s">
        <v>378</v>
      </c>
      <c r="W62" s="56" t="s">
        <v>379</v>
      </c>
      <c r="X62" s="25" t="s">
        <v>380</v>
      </c>
      <c r="Y62" s="19" t="s">
        <v>43</v>
      </c>
      <c r="Z62" s="29" t="s">
        <v>44</v>
      </c>
      <c r="AA62" s="56"/>
    </row>
    <row r="63" s="5" customFormat="1" ht="109" customHeight="1" spans="1:27">
      <c r="A63" s="19">
        <v>57</v>
      </c>
      <c r="B63" s="33" t="s">
        <v>381</v>
      </c>
      <c r="C63" s="34" t="s">
        <v>382</v>
      </c>
      <c r="D63" s="19" t="s">
        <v>34</v>
      </c>
      <c r="E63" s="19" t="s">
        <v>35</v>
      </c>
      <c r="F63" s="19" t="s">
        <v>36</v>
      </c>
      <c r="G63" s="19" t="s">
        <v>383</v>
      </c>
      <c r="H63" s="35" t="s">
        <v>384</v>
      </c>
      <c r="I63" s="34" t="s">
        <v>78</v>
      </c>
      <c r="J63" s="34">
        <v>0.0765</v>
      </c>
      <c r="K63" s="39">
        <f t="shared" si="1"/>
        <v>122.4</v>
      </c>
      <c r="L63" s="39">
        <f t="shared" si="4"/>
        <v>122.4</v>
      </c>
      <c r="M63" s="34">
        <v>122.4</v>
      </c>
      <c r="N63" s="49"/>
      <c r="O63" s="49"/>
      <c r="P63" s="49"/>
      <c r="Q63" s="49"/>
      <c r="R63" s="49"/>
      <c r="S63" s="49"/>
      <c r="T63" s="49"/>
      <c r="U63" s="49"/>
      <c r="V63" s="19" t="s">
        <v>180</v>
      </c>
      <c r="W63" s="34" t="s">
        <v>181</v>
      </c>
      <c r="X63" s="25" t="s">
        <v>385</v>
      </c>
      <c r="Y63" s="19" t="s">
        <v>43</v>
      </c>
      <c r="Z63" s="29" t="s">
        <v>44</v>
      </c>
      <c r="AA63" s="56"/>
    </row>
    <row r="64" s="5" customFormat="1" ht="71" customHeight="1" spans="1:27">
      <c r="A64" s="19">
        <v>58</v>
      </c>
      <c r="B64" s="23" t="s">
        <v>386</v>
      </c>
      <c r="C64" s="24" t="s">
        <v>387</v>
      </c>
      <c r="D64" s="24" t="s">
        <v>34</v>
      </c>
      <c r="E64" s="24" t="s">
        <v>35</v>
      </c>
      <c r="F64" s="36" t="s">
        <v>388</v>
      </c>
      <c r="G64" s="24" t="s">
        <v>389</v>
      </c>
      <c r="H64" s="36" t="s">
        <v>390</v>
      </c>
      <c r="I64" s="24" t="s">
        <v>39</v>
      </c>
      <c r="J64" s="24">
        <v>1660</v>
      </c>
      <c r="K64" s="41">
        <v>177.62</v>
      </c>
      <c r="L64" s="41">
        <v>177.62</v>
      </c>
      <c r="M64" s="24">
        <v>177.62</v>
      </c>
      <c r="N64" s="24"/>
      <c r="O64" s="24"/>
      <c r="P64" s="51"/>
      <c r="Q64" s="51"/>
      <c r="R64" s="51"/>
      <c r="S64" s="51"/>
      <c r="T64" s="51"/>
      <c r="U64" s="51"/>
      <c r="V64" s="26" t="s">
        <v>85</v>
      </c>
      <c r="W64" s="26" t="s">
        <v>391</v>
      </c>
      <c r="X64" s="25" t="s">
        <v>392</v>
      </c>
      <c r="Y64" s="19" t="s">
        <v>43</v>
      </c>
      <c r="Z64" s="29" t="s">
        <v>44</v>
      </c>
      <c r="AA64" s="56"/>
    </row>
    <row r="65" s="5" customFormat="1" ht="122" customHeight="1" spans="1:27">
      <c r="A65" s="19">
        <v>59</v>
      </c>
      <c r="B65" s="33" t="s">
        <v>393</v>
      </c>
      <c r="C65" s="19" t="s">
        <v>394</v>
      </c>
      <c r="D65" s="19" t="s">
        <v>150</v>
      </c>
      <c r="E65" s="19" t="s">
        <v>164</v>
      </c>
      <c r="F65" s="19" t="s">
        <v>36</v>
      </c>
      <c r="G65" s="34" t="s">
        <v>395</v>
      </c>
      <c r="H65" s="60" t="s">
        <v>396</v>
      </c>
      <c r="I65" s="19" t="s">
        <v>106</v>
      </c>
      <c r="J65" s="34">
        <v>23</v>
      </c>
      <c r="K65" s="39">
        <f t="shared" si="1"/>
        <v>850.5</v>
      </c>
      <c r="L65" s="39">
        <f t="shared" si="4"/>
        <v>850.5</v>
      </c>
      <c r="M65" s="34">
        <v>850.5</v>
      </c>
      <c r="N65" s="34"/>
      <c r="O65" s="34"/>
      <c r="P65" s="50"/>
      <c r="Q65" s="50"/>
      <c r="R65" s="50"/>
      <c r="S65" s="50"/>
      <c r="T65" s="50"/>
      <c r="U65" s="50"/>
      <c r="V65" s="19" t="s">
        <v>173</v>
      </c>
      <c r="W65" s="19" t="s">
        <v>174</v>
      </c>
      <c r="X65" s="35" t="s">
        <v>397</v>
      </c>
      <c r="Y65" s="19" t="s">
        <v>43</v>
      </c>
      <c r="Z65" s="29" t="s">
        <v>44</v>
      </c>
      <c r="AA65" s="56"/>
    </row>
    <row r="66" s="5" customFormat="1" ht="121" customHeight="1" spans="1:27">
      <c r="A66" s="19">
        <v>60</v>
      </c>
      <c r="B66" s="33" t="s">
        <v>393</v>
      </c>
      <c r="C66" s="19" t="s">
        <v>398</v>
      </c>
      <c r="D66" s="19" t="s">
        <v>150</v>
      </c>
      <c r="E66" s="19" t="s">
        <v>164</v>
      </c>
      <c r="F66" s="19" t="s">
        <v>36</v>
      </c>
      <c r="G66" s="19" t="s">
        <v>399</v>
      </c>
      <c r="H66" s="60" t="s">
        <v>400</v>
      </c>
      <c r="I66" s="19" t="s">
        <v>106</v>
      </c>
      <c r="J66" s="19">
        <v>31.34</v>
      </c>
      <c r="K66" s="39">
        <f t="shared" si="1"/>
        <v>1294.89</v>
      </c>
      <c r="L66" s="39">
        <f t="shared" si="4"/>
        <v>1294.89</v>
      </c>
      <c r="M66" s="19">
        <v>1294.89</v>
      </c>
      <c r="N66" s="19"/>
      <c r="O66" s="19"/>
      <c r="P66" s="19"/>
      <c r="Q66" s="19"/>
      <c r="R66" s="19"/>
      <c r="S66" s="19"/>
      <c r="T66" s="19"/>
      <c r="U66" s="19"/>
      <c r="V66" s="19" t="s">
        <v>206</v>
      </c>
      <c r="W66" s="19" t="s">
        <v>207</v>
      </c>
      <c r="X66" s="71" t="s">
        <v>401</v>
      </c>
      <c r="Y66" s="19" t="s">
        <v>43</v>
      </c>
      <c r="Z66" s="29" t="s">
        <v>44</v>
      </c>
      <c r="AA66" s="56"/>
    </row>
    <row r="67" s="5" customFormat="1" ht="123" customHeight="1" spans="1:27">
      <c r="A67" s="19">
        <v>61</v>
      </c>
      <c r="B67" s="33" t="s">
        <v>393</v>
      </c>
      <c r="C67" s="19" t="s">
        <v>402</v>
      </c>
      <c r="D67" s="19" t="s">
        <v>150</v>
      </c>
      <c r="E67" s="19" t="s">
        <v>164</v>
      </c>
      <c r="F67" s="19" t="s">
        <v>36</v>
      </c>
      <c r="G67" s="34" t="s">
        <v>403</v>
      </c>
      <c r="H67" s="60" t="s">
        <v>404</v>
      </c>
      <c r="I67" s="19" t="s">
        <v>106</v>
      </c>
      <c r="J67" s="34">
        <v>21.5</v>
      </c>
      <c r="K67" s="39">
        <f t="shared" si="1"/>
        <v>1095.25</v>
      </c>
      <c r="L67" s="39">
        <f t="shared" si="4"/>
        <v>1095.25</v>
      </c>
      <c r="M67" s="34">
        <v>1095.25</v>
      </c>
      <c r="N67" s="34"/>
      <c r="O67" s="34"/>
      <c r="P67" s="50"/>
      <c r="Q67" s="50"/>
      <c r="R67" s="50"/>
      <c r="S67" s="50"/>
      <c r="T67" s="50"/>
      <c r="U67" s="50"/>
      <c r="V67" s="19" t="s">
        <v>405</v>
      </c>
      <c r="W67" s="19" t="s">
        <v>406</v>
      </c>
      <c r="X67" s="35" t="s">
        <v>407</v>
      </c>
      <c r="Y67" s="19" t="s">
        <v>43</v>
      </c>
      <c r="Z67" s="29" t="s">
        <v>44</v>
      </c>
      <c r="AA67" s="56"/>
    </row>
    <row r="68" s="5" customFormat="1" ht="121" customHeight="1" spans="1:27">
      <c r="A68" s="19">
        <v>62</v>
      </c>
      <c r="B68" s="33" t="s">
        <v>393</v>
      </c>
      <c r="C68" s="19" t="s">
        <v>408</v>
      </c>
      <c r="D68" s="19" t="s">
        <v>150</v>
      </c>
      <c r="E68" s="19" t="s">
        <v>164</v>
      </c>
      <c r="F68" s="19" t="s">
        <v>36</v>
      </c>
      <c r="G68" s="34" t="s">
        <v>409</v>
      </c>
      <c r="H68" s="60" t="s">
        <v>410</v>
      </c>
      <c r="I68" s="19" t="s">
        <v>106</v>
      </c>
      <c r="J68" s="34">
        <v>20.5</v>
      </c>
      <c r="K68" s="39">
        <f t="shared" si="1"/>
        <v>981.75</v>
      </c>
      <c r="L68" s="39">
        <f t="shared" si="4"/>
        <v>981.75</v>
      </c>
      <c r="M68" s="34">
        <v>981.75</v>
      </c>
      <c r="N68" s="34"/>
      <c r="O68" s="34"/>
      <c r="P68" s="50"/>
      <c r="Q68" s="50"/>
      <c r="R68" s="50"/>
      <c r="S68" s="50"/>
      <c r="T68" s="50"/>
      <c r="U68" s="50"/>
      <c r="V68" s="19" t="s">
        <v>411</v>
      </c>
      <c r="W68" s="19" t="s">
        <v>412</v>
      </c>
      <c r="X68" s="35" t="s">
        <v>413</v>
      </c>
      <c r="Y68" s="19" t="s">
        <v>43</v>
      </c>
      <c r="Z68" s="29" t="s">
        <v>44</v>
      </c>
      <c r="AA68" s="56"/>
    </row>
    <row r="69" s="5" customFormat="1" ht="130" customHeight="1" spans="1:27">
      <c r="A69" s="19">
        <v>63</v>
      </c>
      <c r="B69" s="33" t="s">
        <v>393</v>
      </c>
      <c r="C69" s="19" t="s">
        <v>414</v>
      </c>
      <c r="D69" s="19" t="s">
        <v>150</v>
      </c>
      <c r="E69" s="19" t="s">
        <v>164</v>
      </c>
      <c r="F69" s="19" t="s">
        <v>36</v>
      </c>
      <c r="G69" s="34" t="s">
        <v>415</v>
      </c>
      <c r="H69" s="60" t="s">
        <v>416</v>
      </c>
      <c r="I69" s="19" t="s">
        <v>106</v>
      </c>
      <c r="J69" s="34">
        <v>10.8</v>
      </c>
      <c r="K69" s="39">
        <f t="shared" si="1"/>
        <v>604</v>
      </c>
      <c r="L69" s="39">
        <f t="shared" si="4"/>
        <v>604</v>
      </c>
      <c r="M69" s="34">
        <v>604</v>
      </c>
      <c r="N69" s="34"/>
      <c r="O69" s="34"/>
      <c r="P69" s="50"/>
      <c r="Q69" s="50"/>
      <c r="R69" s="50"/>
      <c r="S69" s="50"/>
      <c r="T69" s="50"/>
      <c r="U69" s="50"/>
      <c r="V69" s="19" t="s">
        <v>417</v>
      </c>
      <c r="W69" s="19" t="s">
        <v>418</v>
      </c>
      <c r="X69" s="35" t="s">
        <v>419</v>
      </c>
      <c r="Y69" s="19" t="s">
        <v>43</v>
      </c>
      <c r="Z69" s="29" t="s">
        <v>44</v>
      </c>
      <c r="AA69" s="56"/>
    </row>
    <row r="70" s="5" customFormat="1" ht="118" customHeight="1" spans="1:27">
      <c r="A70" s="19">
        <v>64</v>
      </c>
      <c r="B70" s="33" t="s">
        <v>393</v>
      </c>
      <c r="C70" s="19" t="s">
        <v>420</v>
      </c>
      <c r="D70" s="19" t="s">
        <v>150</v>
      </c>
      <c r="E70" s="19" t="s">
        <v>164</v>
      </c>
      <c r="F70" s="19" t="s">
        <v>36</v>
      </c>
      <c r="G70" s="34" t="s">
        <v>421</v>
      </c>
      <c r="H70" s="60" t="s">
        <v>422</v>
      </c>
      <c r="I70" s="19" t="s">
        <v>106</v>
      </c>
      <c r="J70" s="34">
        <v>8</v>
      </c>
      <c r="K70" s="39">
        <f t="shared" ref="K70:K99" si="5">L70+S70+T70+U70</f>
        <v>592</v>
      </c>
      <c r="L70" s="39">
        <f t="shared" si="4"/>
        <v>592</v>
      </c>
      <c r="M70" s="34">
        <v>592</v>
      </c>
      <c r="N70" s="34"/>
      <c r="O70" s="34"/>
      <c r="P70" s="50"/>
      <c r="Q70" s="50"/>
      <c r="R70" s="50"/>
      <c r="S70" s="50"/>
      <c r="T70" s="50"/>
      <c r="U70" s="50"/>
      <c r="V70" s="19" t="s">
        <v>423</v>
      </c>
      <c r="W70" s="19" t="s">
        <v>424</v>
      </c>
      <c r="X70" s="35" t="s">
        <v>425</v>
      </c>
      <c r="Y70" s="19" t="s">
        <v>43</v>
      </c>
      <c r="Z70" s="29" t="s">
        <v>44</v>
      </c>
      <c r="AA70" s="56"/>
    </row>
    <row r="71" s="5" customFormat="1" ht="124" customHeight="1" spans="1:27">
      <c r="A71" s="19">
        <v>65</v>
      </c>
      <c r="B71" s="33" t="s">
        <v>393</v>
      </c>
      <c r="C71" s="19" t="s">
        <v>426</v>
      </c>
      <c r="D71" s="19" t="s">
        <v>150</v>
      </c>
      <c r="E71" s="19" t="s">
        <v>164</v>
      </c>
      <c r="F71" s="19" t="s">
        <v>36</v>
      </c>
      <c r="G71" s="19" t="s">
        <v>427</v>
      </c>
      <c r="H71" s="60" t="s">
        <v>428</v>
      </c>
      <c r="I71" s="19" t="s">
        <v>106</v>
      </c>
      <c r="J71" s="19">
        <v>9.5</v>
      </c>
      <c r="K71" s="39">
        <f t="shared" si="5"/>
        <v>510.5</v>
      </c>
      <c r="L71" s="39">
        <f t="shared" si="4"/>
        <v>510.5</v>
      </c>
      <c r="M71" s="19">
        <v>510.5</v>
      </c>
      <c r="N71" s="19"/>
      <c r="O71" s="19"/>
      <c r="P71" s="19"/>
      <c r="Q71" s="19"/>
      <c r="R71" s="19"/>
      <c r="S71" s="19"/>
      <c r="T71" s="19"/>
      <c r="U71" s="19"/>
      <c r="V71" s="19" t="s">
        <v>62</v>
      </c>
      <c r="W71" s="19" t="s">
        <v>167</v>
      </c>
      <c r="X71" s="71" t="s">
        <v>429</v>
      </c>
      <c r="Y71" s="19" t="s">
        <v>43</v>
      </c>
      <c r="Z71" s="29" t="s">
        <v>44</v>
      </c>
      <c r="AA71" s="56"/>
    </row>
    <row r="72" s="5" customFormat="1" ht="87" customHeight="1" spans="1:27">
      <c r="A72" s="19">
        <v>66</v>
      </c>
      <c r="B72" s="33" t="s">
        <v>393</v>
      </c>
      <c r="C72" s="19" t="s">
        <v>430</v>
      </c>
      <c r="D72" s="19" t="s">
        <v>150</v>
      </c>
      <c r="E72" s="19" t="s">
        <v>164</v>
      </c>
      <c r="F72" s="19" t="s">
        <v>36</v>
      </c>
      <c r="G72" s="34" t="s">
        <v>431</v>
      </c>
      <c r="H72" s="60" t="s">
        <v>432</v>
      </c>
      <c r="I72" s="19" t="s">
        <v>106</v>
      </c>
      <c r="J72" s="34">
        <v>12.9</v>
      </c>
      <c r="K72" s="39">
        <f t="shared" si="5"/>
        <v>399.1</v>
      </c>
      <c r="L72" s="39">
        <f t="shared" si="4"/>
        <v>399.1</v>
      </c>
      <c r="M72" s="34">
        <v>399.1</v>
      </c>
      <c r="N72" s="34"/>
      <c r="O72" s="34"/>
      <c r="P72" s="50"/>
      <c r="Q72" s="50"/>
      <c r="R72" s="50"/>
      <c r="S72" s="50"/>
      <c r="T72" s="50"/>
      <c r="U72" s="50"/>
      <c r="V72" s="19" t="s">
        <v>225</v>
      </c>
      <c r="W72" s="19" t="s">
        <v>226</v>
      </c>
      <c r="X72" s="35" t="s">
        <v>433</v>
      </c>
      <c r="Y72" s="19" t="s">
        <v>43</v>
      </c>
      <c r="Z72" s="29" t="s">
        <v>44</v>
      </c>
      <c r="AA72" s="56"/>
    </row>
    <row r="73" s="5" customFormat="1" ht="123" customHeight="1" spans="1:27">
      <c r="A73" s="19">
        <v>67</v>
      </c>
      <c r="B73" s="33" t="s">
        <v>393</v>
      </c>
      <c r="C73" s="19" t="s">
        <v>434</v>
      </c>
      <c r="D73" s="19" t="s">
        <v>150</v>
      </c>
      <c r="E73" s="19" t="s">
        <v>164</v>
      </c>
      <c r="F73" s="19" t="s">
        <v>36</v>
      </c>
      <c r="G73" s="34" t="s">
        <v>435</v>
      </c>
      <c r="H73" s="60" t="s">
        <v>436</v>
      </c>
      <c r="I73" s="19" t="s">
        <v>106</v>
      </c>
      <c r="J73" s="34">
        <v>2.7</v>
      </c>
      <c r="K73" s="39">
        <f t="shared" si="5"/>
        <v>369.1</v>
      </c>
      <c r="L73" s="39">
        <f t="shared" si="4"/>
        <v>369.1</v>
      </c>
      <c r="M73" s="34">
        <v>369.1</v>
      </c>
      <c r="N73" s="34"/>
      <c r="O73" s="34"/>
      <c r="P73" s="50"/>
      <c r="Q73" s="50"/>
      <c r="R73" s="50"/>
      <c r="S73" s="50"/>
      <c r="T73" s="50"/>
      <c r="U73" s="50"/>
      <c r="V73" s="19" t="s">
        <v>180</v>
      </c>
      <c r="W73" s="34" t="s">
        <v>181</v>
      </c>
      <c r="X73" s="35" t="s">
        <v>437</v>
      </c>
      <c r="Y73" s="19" t="s">
        <v>43</v>
      </c>
      <c r="Z73" s="29" t="s">
        <v>44</v>
      </c>
      <c r="AA73" s="56"/>
    </row>
    <row r="74" s="5" customFormat="1" ht="96" customHeight="1" spans="1:27">
      <c r="A74" s="19">
        <v>68</v>
      </c>
      <c r="B74" s="33" t="s">
        <v>393</v>
      </c>
      <c r="C74" s="19" t="s">
        <v>438</v>
      </c>
      <c r="D74" s="19" t="s">
        <v>150</v>
      </c>
      <c r="E74" s="19" t="s">
        <v>164</v>
      </c>
      <c r="F74" s="19" t="s">
        <v>36</v>
      </c>
      <c r="G74" s="34" t="s">
        <v>439</v>
      </c>
      <c r="H74" s="60" t="s">
        <v>440</v>
      </c>
      <c r="I74" s="19" t="s">
        <v>39</v>
      </c>
      <c r="J74" s="34">
        <v>2</v>
      </c>
      <c r="K74" s="39">
        <f t="shared" si="5"/>
        <v>90</v>
      </c>
      <c r="L74" s="39">
        <f t="shared" si="4"/>
        <v>90</v>
      </c>
      <c r="M74" s="34">
        <v>90</v>
      </c>
      <c r="N74" s="34"/>
      <c r="O74" s="34"/>
      <c r="P74" s="50"/>
      <c r="Q74" s="50"/>
      <c r="R74" s="50"/>
      <c r="S74" s="50"/>
      <c r="T74" s="50"/>
      <c r="U74" s="50"/>
      <c r="V74" s="19" t="s">
        <v>259</v>
      </c>
      <c r="W74" s="19" t="s">
        <v>260</v>
      </c>
      <c r="X74" s="35" t="s">
        <v>441</v>
      </c>
      <c r="Y74" s="19" t="s">
        <v>43</v>
      </c>
      <c r="Z74" s="29" t="s">
        <v>44</v>
      </c>
      <c r="AA74" s="56"/>
    </row>
    <row r="75" s="5" customFormat="1" ht="115" customHeight="1" spans="1:27">
      <c r="A75" s="19">
        <v>69</v>
      </c>
      <c r="B75" s="33" t="s">
        <v>393</v>
      </c>
      <c r="C75" s="19" t="s">
        <v>442</v>
      </c>
      <c r="D75" s="19" t="s">
        <v>150</v>
      </c>
      <c r="E75" s="19" t="s">
        <v>164</v>
      </c>
      <c r="F75" s="19" t="s">
        <v>36</v>
      </c>
      <c r="G75" s="34" t="s">
        <v>443</v>
      </c>
      <c r="H75" s="60" t="s">
        <v>444</v>
      </c>
      <c r="I75" s="19" t="s">
        <v>106</v>
      </c>
      <c r="J75" s="34">
        <v>10</v>
      </c>
      <c r="K75" s="39">
        <f t="shared" si="5"/>
        <v>430</v>
      </c>
      <c r="L75" s="39">
        <f t="shared" si="4"/>
        <v>430</v>
      </c>
      <c r="M75" s="34">
        <v>430</v>
      </c>
      <c r="N75" s="34"/>
      <c r="O75" s="34"/>
      <c r="P75" s="50"/>
      <c r="Q75" s="50"/>
      <c r="R75" s="50"/>
      <c r="S75" s="50"/>
      <c r="T75" s="50"/>
      <c r="U75" s="50"/>
      <c r="V75" s="19" t="s">
        <v>218</v>
      </c>
      <c r="W75" s="34" t="s">
        <v>219</v>
      </c>
      <c r="X75" s="35" t="s">
        <v>445</v>
      </c>
      <c r="Y75" s="19" t="s">
        <v>43</v>
      </c>
      <c r="Z75" s="29" t="s">
        <v>44</v>
      </c>
      <c r="AA75" s="56"/>
    </row>
    <row r="76" s="5" customFormat="1" ht="101" customHeight="1" spans="1:27">
      <c r="A76" s="19">
        <v>70</v>
      </c>
      <c r="B76" s="33" t="s">
        <v>393</v>
      </c>
      <c r="C76" s="19" t="s">
        <v>446</v>
      </c>
      <c r="D76" s="19" t="s">
        <v>150</v>
      </c>
      <c r="E76" s="19" t="s">
        <v>164</v>
      </c>
      <c r="F76" s="19" t="s">
        <v>36</v>
      </c>
      <c r="G76" s="34" t="s">
        <v>447</v>
      </c>
      <c r="H76" s="60" t="s">
        <v>448</v>
      </c>
      <c r="I76" s="19" t="s">
        <v>106</v>
      </c>
      <c r="J76" s="34">
        <v>3.8</v>
      </c>
      <c r="K76" s="39">
        <f t="shared" si="5"/>
        <v>150.2</v>
      </c>
      <c r="L76" s="39">
        <f t="shared" si="4"/>
        <v>150.2</v>
      </c>
      <c r="M76" s="34">
        <v>150.2</v>
      </c>
      <c r="N76" s="34"/>
      <c r="O76" s="34"/>
      <c r="P76" s="50"/>
      <c r="Q76" s="50"/>
      <c r="R76" s="50"/>
      <c r="S76" s="50"/>
      <c r="T76" s="50"/>
      <c r="U76" s="50"/>
      <c r="V76" s="19" t="s">
        <v>187</v>
      </c>
      <c r="W76" s="19" t="s">
        <v>188</v>
      </c>
      <c r="X76" s="35" t="s">
        <v>449</v>
      </c>
      <c r="Y76" s="19" t="s">
        <v>43</v>
      </c>
      <c r="Z76" s="29" t="s">
        <v>44</v>
      </c>
      <c r="AA76" s="56"/>
    </row>
    <row r="77" s="5" customFormat="1" ht="120" customHeight="1" spans="1:27">
      <c r="A77" s="19">
        <v>71</v>
      </c>
      <c r="B77" s="33" t="s">
        <v>393</v>
      </c>
      <c r="C77" s="19" t="s">
        <v>450</v>
      </c>
      <c r="D77" s="19" t="s">
        <v>150</v>
      </c>
      <c r="E77" s="19" t="s">
        <v>164</v>
      </c>
      <c r="F77" s="19" t="s">
        <v>36</v>
      </c>
      <c r="G77" s="34" t="s">
        <v>451</v>
      </c>
      <c r="H77" s="60" t="s">
        <v>452</v>
      </c>
      <c r="I77" s="19" t="s">
        <v>106</v>
      </c>
      <c r="J77" s="34">
        <v>2</v>
      </c>
      <c r="K77" s="39">
        <f t="shared" si="5"/>
        <v>243</v>
      </c>
      <c r="L77" s="39">
        <f t="shared" si="4"/>
        <v>243</v>
      </c>
      <c r="M77" s="34">
        <v>243</v>
      </c>
      <c r="N77" s="34"/>
      <c r="O77" s="34"/>
      <c r="P77" s="50"/>
      <c r="Q77" s="50"/>
      <c r="R77" s="50"/>
      <c r="S77" s="50"/>
      <c r="T77" s="50"/>
      <c r="U77" s="50"/>
      <c r="V77" s="19" t="s">
        <v>453</v>
      </c>
      <c r="W77" s="19" t="s">
        <v>454</v>
      </c>
      <c r="X77" s="35" t="s">
        <v>455</v>
      </c>
      <c r="Y77" s="19" t="s">
        <v>43</v>
      </c>
      <c r="Z77" s="29" t="s">
        <v>44</v>
      </c>
      <c r="AA77" s="56"/>
    </row>
    <row r="78" s="5" customFormat="1" ht="120" customHeight="1" spans="1:27">
      <c r="A78" s="19">
        <v>72</v>
      </c>
      <c r="B78" s="33" t="s">
        <v>393</v>
      </c>
      <c r="C78" s="19" t="s">
        <v>456</v>
      </c>
      <c r="D78" s="19" t="s">
        <v>150</v>
      </c>
      <c r="E78" s="19" t="s">
        <v>164</v>
      </c>
      <c r="F78" s="19" t="s">
        <v>36</v>
      </c>
      <c r="G78" s="34" t="s">
        <v>457</v>
      </c>
      <c r="H78" s="60" t="s">
        <v>458</v>
      </c>
      <c r="I78" s="19" t="s">
        <v>106</v>
      </c>
      <c r="J78" s="34">
        <v>5</v>
      </c>
      <c r="K78" s="39">
        <f t="shared" si="5"/>
        <v>250</v>
      </c>
      <c r="L78" s="39">
        <f t="shared" si="4"/>
        <v>250</v>
      </c>
      <c r="M78" s="34">
        <v>250</v>
      </c>
      <c r="N78" s="34"/>
      <c r="O78" s="34"/>
      <c r="P78" s="50"/>
      <c r="Q78" s="50"/>
      <c r="R78" s="50"/>
      <c r="S78" s="50"/>
      <c r="T78" s="50"/>
      <c r="U78" s="50"/>
      <c r="V78" s="19" t="s">
        <v>378</v>
      </c>
      <c r="W78" s="56" t="s">
        <v>379</v>
      </c>
      <c r="X78" s="35" t="s">
        <v>459</v>
      </c>
      <c r="Y78" s="19" t="s">
        <v>43</v>
      </c>
      <c r="Z78" s="29" t="s">
        <v>44</v>
      </c>
      <c r="AA78" s="56"/>
    </row>
    <row r="79" s="5" customFormat="1" ht="87" customHeight="1" spans="1:27">
      <c r="A79" s="19">
        <v>73</v>
      </c>
      <c r="B79" s="33" t="s">
        <v>393</v>
      </c>
      <c r="C79" s="19" t="s">
        <v>460</v>
      </c>
      <c r="D79" s="19" t="s">
        <v>150</v>
      </c>
      <c r="E79" s="19" t="s">
        <v>164</v>
      </c>
      <c r="F79" s="19" t="s">
        <v>36</v>
      </c>
      <c r="G79" s="34" t="s">
        <v>461</v>
      </c>
      <c r="H79" s="60" t="s">
        <v>462</v>
      </c>
      <c r="I79" s="19" t="s">
        <v>106</v>
      </c>
      <c r="J79" s="34">
        <v>5</v>
      </c>
      <c r="K79" s="39">
        <f t="shared" si="5"/>
        <v>195</v>
      </c>
      <c r="L79" s="39">
        <f t="shared" si="4"/>
        <v>195</v>
      </c>
      <c r="M79" s="34">
        <v>195</v>
      </c>
      <c r="N79" s="34"/>
      <c r="O79" s="34"/>
      <c r="P79" s="50"/>
      <c r="Q79" s="50"/>
      <c r="R79" s="50"/>
      <c r="S79" s="50"/>
      <c r="T79" s="50"/>
      <c r="U79" s="50"/>
      <c r="V79" s="19" t="s">
        <v>463</v>
      </c>
      <c r="W79" s="19" t="s">
        <v>464</v>
      </c>
      <c r="X79" s="35" t="s">
        <v>465</v>
      </c>
      <c r="Y79" s="19" t="s">
        <v>43</v>
      </c>
      <c r="Z79" s="29" t="s">
        <v>44</v>
      </c>
      <c r="AA79" s="56"/>
    </row>
    <row r="80" s="5" customFormat="1" ht="67" customHeight="1" spans="1:27">
      <c r="A80" s="19">
        <v>74</v>
      </c>
      <c r="B80" s="33" t="s">
        <v>393</v>
      </c>
      <c r="C80" s="19" t="s">
        <v>466</v>
      </c>
      <c r="D80" s="19" t="s">
        <v>150</v>
      </c>
      <c r="E80" s="19" t="s">
        <v>164</v>
      </c>
      <c r="F80" s="19" t="s">
        <v>36</v>
      </c>
      <c r="G80" s="19" t="s">
        <v>467</v>
      </c>
      <c r="H80" s="60" t="s">
        <v>468</v>
      </c>
      <c r="I80" s="19" t="s">
        <v>39</v>
      </c>
      <c r="J80" s="19">
        <v>3</v>
      </c>
      <c r="K80" s="39">
        <f t="shared" si="5"/>
        <v>135</v>
      </c>
      <c r="L80" s="39">
        <f t="shared" si="4"/>
        <v>135</v>
      </c>
      <c r="M80" s="19">
        <v>135</v>
      </c>
      <c r="N80" s="19"/>
      <c r="O80" s="19"/>
      <c r="P80" s="19"/>
      <c r="Q80" s="19"/>
      <c r="R80" s="19"/>
      <c r="S80" s="19"/>
      <c r="T80" s="19"/>
      <c r="U80" s="19"/>
      <c r="V80" s="19" t="s">
        <v>469</v>
      </c>
      <c r="W80" s="34" t="s">
        <v>470</v>
      </c>
      <c r="X80" s="20" t="s">
        <v>471</v>
      </c>
      <c r="Y80" s="19" t="s">
        <v>43</v>
      </c>
      <c r="Z80" s="29" t="s">
        <v>44</v>
      </c>
      <c r="AA80" s="56"/>
    </row>
    <row r="81" s="5" customFormat="1" ht="67" customHeight="1" spans="1:27">
      <c r="A81" s="19">
        <v>75</v>
      </c>
      <c r="B81" s="33" t="s">
        <v>393</v>
      </c>
      <c r="C81" s="19" t="s">
        <v>472</v>
      </c>
      <c r="D81" s="19" t="s">
        <v>150</v>
      </c>
      <c r="E81" s="19" t="s">
        <v>164</v>
      </c>
      <c r="F81" s="19" t="s">
        <v>36</v>
      </c>
      <c r="G81" s="34" t="s">
        <v>473</v>
      </c>
      <c r="H81" s="60" t="s">
        <v>474</v>
      </c>
      <c r="I81" s="19" t="s">
        <v>106</v>
      </c>
      <c r="J81" s="34">
        <v>3.2</v>
      </c>
      <c r="K81" s="39">
        <f t="shared" si="5"/>
        <v>102.8</v>
      </c>
      <c r="L81" s="39">
        <f t="shared" si="4"/>
        <v>102.8</v>
      </c>
      <c r="M81" s="34">
        <v>102.8</v>
      </c>
      <c r="N81" s="34"/>
      <c r="O81" s="34"/>
      <c r="P81" s="50"/>
      <c r="Q81" s="50"/>
      <c r="R81" s="50"/>
      <c r="S81" s="50"/>
      <c r="T81" s="50"/>
      <c r="U81" s="50"/>
      <c r="V81" s="19" t="s">
        <v>475</v>
      </c>
      <c r="W81" s="19" t="s">
        <v>476</v>
      </c>
      <c r="X81" s="35" t="s">
        <v>477</v>
      </c>
      <c r="Y81" s="19" t="s">
        <v>43</v>
      </c>
      <c r="Z81" s="29" t="s">
        <v>44</v>
      </c>
      <c r="AA81" s="56"/>
    </row>
    <row r="82" s="5" customFormat="1" ht="84" customHeight="1" spans="1:27">
      <c r="A82" s="19">
        <v>76</v>
      </c>
      <c r="B82" s="33" t="s">
        <v>393</v>
      </c>
      <c r="C82" s="19" t="s">
        <v>478</v>
      </c>
      <c r="D82" s="19" t="s">
        <v>150</v>
      </c>
      <c r="E82" s="19" t="s">
        <v>164</v>
      </c>
      <c r="F82" s="19" t="s">
        <v>36</v>
      </c>
      <c r="G82" s="34" t="s">
        <v>479</v>
      </c>
      <c r="H82" s="60" t="s">
        <v>480</v>
      </c>
      <c r="I82" s="19" t="s">
        <v>106</v>
      </c>
      <c r="J82" s="34">
        <v>2</v>
      </c>
      <c r="K82" s="39">
        <f t="shared" si="5"/>
        <v>68</v>
      </c>
      <c r="L82" s="39">
        <f t="shared" si="4"/>
        <v>68</v>
      </c>
      <c r="M82" s="34">
        <v>68</v>
      </c>
      <c r="N82" s="34"/>
      <c r="O82" s="34"/>
      <c r="P82" s="50"/>
      <c r="Q82" s="50"/>
      <c r="R82" s="50"/>
      <c r="S82" s="50"/>
      <c r="T82" s="50"/>
      <c r="U82" s="50"/>
      <c r="V82" s="19" t="s">
        <v>85</v>
      </c>
      <c r="W82" s="19" t="s">
        <v>391</v>
      </c>
      <c r="X82" s="35" t="s">
        <v>481</v>
      </c>
      <c r="Y82" s="19" t="s">
        <v>43</v>
      </c>
      <c r="Z82" s="29" t="s">
        <v>44</v>
      </c>
      <c r="AA82" s="56"/>
    </row>
    <row r="83" s="5" customFormat="1" ht="89" customHeight="1" spans="1:27">
      <c r="A83" s="19">
        <v>77</v>
      </c>
      <c r="B83" s="33" t="s">
        <v>393</v>
      </c>
      <c r="C83" s="19" t="s">
        <v>482</v>
      </c>
      <c r="D83" s="19" t="s">
        <v>150</v>
      </c>
      <c r="E83" s="19" t="s">
        <v>164</v>
      </c>
      <c r="F83" s="19" t="s">
        <v>36</v>
      </c>
      <c r="G83" s="34" t="s">
        <v>483</v>
      </c>
      <c r="H83" s="60" t="s">
        <v>484</v>
      </c>
      <c r="I83" s="19" t="s">
        <v>106</v>
      </c>
      <c r="J83" s="34">
        <v>1.3</v>
      </c>
      <c r="K83" s="39">
        <f t="shared" si="5"/>
        <v>47.7</v>
      </c>
      <c r="L83" s="39">
        <f t="shared" ref="L83:L99" si="6">M83+N83+O83+P83+Q83+R83</f>
        <v>47.7</v>
      </c>
      <c r="M83" s="34">
        <v>47.7</v>
      </c>
      <c r="N83" s="34"/>
      <c r="O83" s="34"/>
      <c r="P83" s="50"/>
      <c r="Q83" s="50"/>
      <c r="R83" s="50"/>
      <c r="S83" s="50"/>
      <c r="T83" s="50"/>
      <c r="U83" s="50"/>
      <c r="V83" s="19" t="s">
        <v>485</v>
      </c>
      <c r="W83" s="19" t="s">
        <v>486</v>
      </c>
      <c r="X83" s="35" t="s">
        <v>487</v>
      </c>
      <c r="Y83" s="19" t="s">
        <v>43</v>
      </c>
      <c r="Z83" s="29" t="s">
        <v>44</v>
      </c>
      <c r="AA83" s="56"/>
    </row>
    <row r="84" s="5" customFormat="1" ht="156" customHeight="1" spans="1:27">
      <c r="A84" s="19">
        <v>78</v>
      </c>
      <c r="B84" s="33" t="s">
        <v>488</v>
      </c>
      <c r="C84" s="34" t="s">
        <v>489</v>
      </c>
      <c r="D84" s="34" t="s">
        <v>150</v>
      </c>
      <c r="E84" s="34" t="s">
        <v>490</v>
      </c>
      <c r="F84" s="34" t="s">
        <v>36</v>
      </c>
      <c r="G84" s="61" t="s">
        <v>491</v>
      </c>
      <c r="H84" s="35" t="s">
        <v>492</v>
      </c>
      <c r="I84" s="34" t="s">
        <v>493</v>
      </c>
      <c r="J84" s="34">
        <v>47</v>
      </c>
      <c r="K84" s="39">
        <f t="shared" si="5"/>
        <v>846</v>
      </c>
      <c r="L84" s="39">
        <f t="shared" si="6"/>
        <v>846</v>
      </c>
      <c r="M84" s="34">
        <v>846</v>
      </c>
      <c r="N84" s="34"/>
      <c r="O84" s="34"/>
      <c r="P84" s="34"/>
      <c r="Q84" s="50"/>
      <c r="R84" s="50"/>
      <c r="S84" s="50"/>
      <c r="T84" s="50"/>
      <c r="U84" s="50"/>
      <c r="V84" s="34" t="s">
        <v>494</v>
      </c>
      <c r="W84" s="34" t="s">
        <v>495</v>
      </c>
      <c r="X84" s="35" t="s">
        <v>496</v>
      </c>
      <c r="Y84" s="19" t="s">
        <v>43</v>
      </c>
      <c r="Z84" s="29" t="s">
        <v>44</v>
      </c>
      <c r="AA84" s="56"/>
    </row>
    <row r="85" s="5" customFormat="1" ht="214" customHeight="1" spans="1:27">
      <c r="A85" s="19">
        <v>79</v>
      </c>
      <c r="B85" s="33" t="s">
        <v>497</v>
      </c>
      <c r="C85" s="19" t="s">
        <v>498</v>
      </c>
      <c r="D85" s="19" t="s">
        <v>150</v>
      </c>
      <c r="E85" s="19" t="s">
        <v>151</v>
      </c>
      <c r="F85" s="19" t="s">
        <v>36</v>
      </c>
      <c r="G85" s="19" t="s">
        <v>499</v>
      </c>
      <c r="H85" s="20" t="s">
        <v>500</v>
      </c>
      <c r="I85" s="38" t="s">
        <v>106</v>
      </c>
      <c r="J85" s="38">
        <v>37.587</v>
      </c>
      <c r="K85" s="39">
        <f t="shared" si="5"/>
        <v>2645.55</v>
      </c>
      <c r="L85" s="39">
        <f t="shared" si="6"/>
        <v>2645.55</v>
      </c>
      <c r="M85" s="39">
        <v>2645.55</v>
      </c>
      <c r="N85" s="38"/>
      <c r="O85" s="38"/>
      <c r="P85" s="38"/>
      <c r="Q85" s="38"/>
      <c r="R85" s="38"/>
      <c r="S85" s="38"/>
      <c r="T85" s="38"/>
      <c r="U85" s="38"/>
      <c r="V85" s="19" t="s">
        <v>501</v>
      </c>
      <c r="W85" s="19" t="s">
        <v>146</v>
      </c>
      <c r="X85" s="20" t="s">
        <v>502</v>
      </c>
      <c r="Y85" s="19" t="s">
        <v>43</v>
      </c>
      <c r="Z85" s="29" t="s">
        <v>44</v>
      </c>
      <c r="AA85" s="56"/>
    </row>
    <row r="86" s="5" customFormat="1" ht="79" customHeight="1" spans="1:27">
      <c r="A86" s="19">
        <v>80</v>
      </c>
      <c r="B86" s="33" t="s">
        <v>503</v>
      </c>
      <c r="C86" s="34" t="s">
        <v>504</v>
      </c>
      <c r="D86" s="34" t="s">
        <v>34</v>
      </c>
      <c r="E86" s="34" t="s">
        <v>505</v>
      </c>
      <c r="F86" s="34" t="s">
        <v>36</v>
      </c>
      <c r="G86" s="24" t="s">
        <v>506</v>
      </c>
      <c r="H86" s="25" t="s">
        <v>507</v>
      </c>
      <c r="I86" s="34" t="s">
        <v>106</v>
      </c>
      <c r="J86" s="34">
        <v>134.258</v>
      </c>
      <c r="K86" s="39">
        <f t="shared" si="5"/>
        <v>3000</v>
      </c>
      <c r="L86" s="39">
        <f t="shared" si="6"/>
        <v>3000</v>
      </c>
      <c r="M86" s="49">
        <v>3000</v>
      </c>
      <c r="N86" s="49"/>
      <c r="O86" s="49"/>
      <c r="P86" s="49"/>
      <c r="Q86" s="49"/>
      <c r="R86" s="49"/>
      <c r="S86" s="49"/>
      <c r="T86" s="49"/>
      <c r="U86" s="49"/>
      <c r="V86" s="34" t="s">
        <v>99</v>
      </c>
      <c r="W86" s="34" t="s">
        <v>100</v>
      </c>
      <c r="X86" s="35" t="s">
        <v>508</v>
      </c>
      <c r="Y86" s="19" t="s">
        <v>43</v>
      </c>
      <c r="Z86" s="29" t="s">
        <v>44</v>
      </c>
      <c r="AA86" s="56"/>
    </row>
    <row r="87" s="5" customFormat="1" ht="165" customHeight="1" spans="1:27">
      <c r="A87" s="19">
        <v>81</v>
      </c>
      <c r="B87" s="33" t="s">
        <v>312</v>
      </c>
      <c r="C87" s="19" t="s">
        <v>509</v>
      </c>
      <c r="D87" s="19" t="s">
        <v>34</v>
      </c>
      <c r="E87" s="19" t="s">
        <v>96</v>
      </c>
      <c r="F87" s="19" t="s">
        <v>36</v>
      </c>
      <c r="G87" s="19" t="s">
        <v>510</v>
      </c>
      <c r="H87" s="20" t="s">
        <v>511</v>
      </c>
      <c r="I87" s="19" t="s">
        <v>106</v>
      </c>
      <c r="J87" s="19">
        <v>19.3</v>
      </c>
      <c r="K87" s="39">
        <f t="shared" si="5"/>
        <v>2315.543</v>
      </c>
      <c r="L87" s="70">
        <f t="shared" si="6"/>
        <v>2315.543</v>
      </c>
      <c r="M87" s="19">
        <v>2315.543</v>
      </c>
      <c r="N87" s="38"/>
      <c r="O87" s="38"/>
      <c r="P87" s="38"/>
      <c r="Q87" s="38"/>
      <c r="R87" s="38"/>
      <c r="S87" s="38"/>
      <c r="T87" s="38"/>
      <c r="U87" s="33"/>
      <c r="V87" s="19" t="s">
        <v>99</v>
      </c>
      <c r="W87" s="19" t="s">
        <v>100</v>
      </c>
      <c r="X87" s="20" t="s">
        <v>512</v>
      </c>
      <c r="Y87" s="19" t="s">
        <v>43</v>
      </c>
      <c r="Z87" s="29" t="s">
        <v>44</v>
      </c>
      <c r="AA87" s="56"/>
    </row>
    <row r="88" s="9" customFormat="1" ht="135" customHeight="1" spans="1:27">
      <c r="A88" s="19">
        <v>82</v>
      </c>
      <c r="B88" s="29" t="s">
        <v>513</v>
      </c>
      <c r="C88" s="29" t="s">
        <v>514</v>
      </c>
      <c r="D88" s="29" t="s">
        <v>34</v>
      </c>
      <c r="E88" s="29" t="s">
        <v>35</v>
      </c>
      <c r="F88" s="29" t="s">
        <v>36</v>
      </c>
      <c r="G88" s="30" t="s">
        <v>515</v>
      </c>
      <c r="H88" s="31" t="s">
        <v>516</v>
      </c>
      <c r="I88" s="29" t="s">
        <v>78</v>
      </c>
      <c r="J88" s="29">
        <v>1.5</v>
      </c>
      <c r="K88" s="47">
        <f t="shared" si="5"/>
        <v>2700</v>
      </c>
      <c r="L88" s="47">
        <f t="shared" si="6"/>
        <v>2700</v>
      </c>
      <c r="M88" s="29">
        <v>2700</v>
      </c>
      <c r="N88" s="48"/>
      <c r="O88" s="48"/>
      <c r="P88" s="48"/>
      <c r="Q88" s="48"/>
      <c r="R88" s="48"/>
      <c r="S88" s="48"/>
      <c r="T88" s="48"/>
      <c r="U88" s="48"/>
      <c r="V88" s="29" t="s">
        <v>40</v>
      </c>
      <c r="W88" s="19" t="s">
        <v>41</v>
      </c>
      <c r="X88" s="31" t="s">
        <v>517</v>
      </c>
      <c r="Y88" s="29" t="s">
        <v>43</v>
      </c>
      <c r="Z88" s="29" t="s">
        <v>44</v>
      </c>
      <c r="AA88" s="48"/>
    </row>
    <row r="89" s="9" customFormat="1" ht="146" customHeight="1" spans="1:27">
      <c r="A89" s="19">
        <v>83</v>
      </c>
      <c r="B89" s="29" t="s">
        <v>513</v>
      </c>
      <c r="C89" s="29" t="s">
        <v>518</v>
      </c>
      <c r="D89" s="29" t="s">
        <v>34</v>
      </c>
      <c r="E89" s="29" t="s">
        <v>35</v>
      </c>
      <c r="F89" s="29" t="s">
        <v>36</v>
      </c>
      <c r="G89" s="30" t="s">
        <v>519</v>
      </c>
      <c r="H89" s="62" t="s">
        <v>520</v>
      </c>
      <c r="I89" s="29" t="s">
        <v>78</v>
      </c>
      <c r="J89" s="29">
        <v>0.05</v>
      </c>
      <c r="K89" s="47">
        <f t="shared" si="5"/>
        <v>80</v>
      </c>
      <c r="L89" s="47">
        <f t="shared" si="6"/>
        <v>80</v>
      </c>
      <c r="M89" s="29">
        <v>80</v>
      </c>
      <c r="N89" s="48"/>
      <c r="O89" s="48"/>
      <c r="P89" s="48"/>
      <c r="Q89" s="48"/>
      <c r="R89" s="48"/>
      <c r="S89" s="48"/>
      <c r="T89" s="48"/>
      <c r="U89" s="48"/>
      <c r="V89" s="29" t="s">
        <v>62</v>
      </c>
      <c r="W89" s="29" t="s">
        <v>167</v>
      </c>
      <c r="X89" s="62" t="s">
        <v>521</v>
      </c>
      <c r="Y89" s="29" t="s">
        <v>43</v>
      </c>
      <c r="Z89" s="29" t="s">
        <v>44</v>
      </c>
      <c r="AA89" s="27"/>
    </row>
    <row r="90" s="10" customFormat="1" ht="126" customHeight="1" spans="1:27">
      <c r="A90" s="19">
        <v>84</v>
      </c>
      <c r="B90" s="63" t="s">
        <v>522</v>
      </c>
      <c r="C90" s="64" t="s">
        <v>523</v>
      </c>
      <c r="D90" s="29" t="s">
        <v>34</v>
      </c>
      <c r="E90" s="29" t="s">
        <v>35</v>
      </c>
      <c r="F90" s="29" t="s">
        <v>36</v>
      </c>
      <c r="G90" s="65" t="s">
        <v>524</v>
      </c>
      <c r="H90" s="64" t="s">
        <v>525</v>
      </c>
      <c r="I90" s="29" t="s">
        <v>78</v>
      </c>
      <c r="J90" s="29">
        <v>1.2134</v>
      </c>
      <c r="K90" s="47">
        <f t="shared" si="5"/>
        <v>438.233935</v>
      </c>
      <c r="L90" s="47">
        <f t="shared" si="6"/>
        <v>438.233935</v>
      </c>
      <c r="M90" s="48">
        <v>438.233935</v>
      </c>
      <c r="N90" s="48"/>
      <c r="O90" s="48"/>
      <c r="P90" s="48"/>
      <c r="Q90" s="48"/>
      <c r="R90" s="48"/>
      <c r="S90" s="48"/>
      <c r="T90" s="48"/>
      <c r="U90" s="48"/>
      <c r="V90" s="29" t="s">
        <v>40</v>
      </c>
      <c r="W90" s="19" t="s">
        <v>41</v>
      </c>
      <c r="X90" s="31" t="s">
        <v>526</v>
      </c>
      <c r="Y90" s="29" t="s">
        <v>43</v>
      </c>
      <c r="Z90" s="29" t="s">
        <v>44</v>
      </c>
      <c r="AA90" s="48"/>
    </row>
    <row r="91" s="10" customFormat="1" ht="126" customHeight="1" spans="1:27">
      <c r="A91" s="19">
        <v>85</v>
      </c>
      <c r="B91" s="63" t="s">
        <v>522</v>
      </c>
      <c r="C91" s="64" t="s">
        <v>527</v>
      </c>
      <c r="D91" s="29" t="s">
        <v>34</v>
      </c>
      <c r="E91" s="29" t="s">
        <v>35</v>
      </c>
      <c r="F91" s="29" t="s">
        <v>36</v>
      </c>
      <c r="G91" s="65" t="s">
        <v>417</v>
      </c>
      <c r="H91" s="64" t="s">
        <v>528</v>
      </c>
      <c r="I91" s="29" t="s">
        <v>78</v>
      </c>
      <c r="J91" s="29">
        <v>0.6222</v>
      </c>
      <c r="K91" s="47">
        <f t="shared" si="5"/>
        <v>292.498836</v>
      </c>
      <c r="L91" s="47">
        <f t="shared" si="6"/>
        <v>292.498836</v>
      </c>
      <c r="M91" s="48">
        <v>292.498836</v>
      </c>
      <c r="N91" s="48"/>
      <c r="O91" s="48"/>
      <c r="P91" s="48"/>
      <c r="Q91" s="48"/>
      <c r="R91" s="48"/>
      <c r="S91" s="48"/>
      <c r="T91" s="48"/>
      <c r="U91" s="48"/>
      <c r="V91" s="29" t="s">
        <v>40</v>
      </c>
      <c r="W91" s="19" t="s">
        <v>41</v>
      </c>
      <c r="X91" s="31" t="s">
        <v>529</v>
      </c>
      <c r="Y91" s="29" t="s">
        <v>43</v>
      </c>
      <c r="Z91" s="29" t="s">
        <v>44</v>
      </c>
      <c r="AA91" s="48"/>
    </row>
    <row r="92" s="10" customFormat="1" ht="126" customHeight="1" spans="1:27">
      <c r="A92" s="19">
        <v>86</v>
      </c>
      <c r="B92" s="63" t="s">
        <v>522</v>
      </c>
      <c r="C92" s="64" t="s">
        <v>530</v>
      </c>
      <c r="D92" s="29" t="s">
        <v>34</v>
      </c>
      <c r="E92" s="29" t="s">
        <v>35</v>
      </c>
      <c r="F92" s="29" t="s">
        <v>36</v>
      </c>
      <c r="G92" s="65" t="s">
        <v>218</v>
      </c>
      <c r="H92" s="64" t="s">
        <v>531</v>
      </c>
      <c r="I92" s="29" t="s">
        <v>78</v>
      </c>
      <c r="J92" s="29">
        <v>0.973414</v>
      </c>
      <c r="K92" s="47">
        <f t="shared" si="5"/>
        <v>164.072602</v>
      </c>
      <c r="L92" s="47">
        <f t="shared" si="6"/>
        <v>164.072602</v>
      </c>
      <c r="M92" s="48">
        <v>164.072602</v>
      </c>
      <c r="N92" s="48"/>
      <c r="O92" s="48"/>
      <c r="P92" s="48"/>
      <c r="Q92" s="48"/>
      <c r="R92" s="48"/>
      <c r="S92" s="48"/>
      <c r="T92" s="48"/>
      <c r="U92" s="48"/>
      <c r="V92" s="29" t="s">
        <v>40</v>
      </c>
      <c r="W92" s="19" t="s">
        <v>41</v>
      </c>
      <c r="X92" s="31" t="s">
        <v>532</v>
      </c>
      <c r="Y92" s="29" t="s">
        <v>43</v>
      </c>
      <c r="Z92" s="29" t="s">
        <v>44</v>
      </c>
      <c r="AA92" s="48"/>
    </row>
    <row r="93" s="10" customFormat="1" ht="126" customHeight="1" spans="1:27">
      <c r="A93" s="19">
        <v>87</v>
      </c>
      <c r="B93" s="63" t="s">
        <v>522</v>
      </c>
      <c r="C93" s="64" t="s">
        <v>533</v>
      </c>
      <c r="D93" s="29" t="s">
        <v>34</v>
      </c>
      <c r="E93" s="29" t="s">
        <v>35</v>
      </c>
      <c r="F93" s="29" t="s">
        <v>36</v>
      </c>
      <c r="G93" s="65" t="s">
        <v>534</v>
      </c>
      <c r="H93" s="64" t="s">
        <v>535</v>
      </c>
      <c r="I93" s="29" t="s">
        <v>78</v>
      </c>
      <c r="J93" s="29">
        <v>1.4152</v>
      </c>
      <c r="K93" s="47">
        <f t="shared" si="5"/>
        <v>470.126357</v>
      </c>
      <c r="L93" s="47">
        <f t="shared" si="6"/>
        <v>470.126357</v>
      </c>
      <c r="M93" s="48">
        <v>470.126357</v>
      </c>
      <c r="N93" s="48"/>
      <c r="O93" s="48"/>
      <c r="P93" s="48"/>
      <c r="Q93" s="48"/>
      <c r="R93" s="48"/>
      <c r="S93" s="48"/>
      <c r="T93" s="48"/>
      <c r="U93" s="48"/>
      <c r="V93" s="29" t="s">
        <v>40</v>
      </c>
      <c r="W93" s="19" t="s">
        <v>41</v>
      </c>
      <c r="X93" s="31" t="s">
        <v>536</v>
      </c>
      <c r="Y93" s="29" t="s">
        <v>43</v>
      </c>
      <c r="Z93" s="29" t="s">
        <v>44</v>
      </c>
      <c r="AA93" s="48"/>
    </row>
    <row r="94" s="10" customFormat="1" ht="126" customHeight="1" spans="1:27">
      <c r="A94" s="19">
        <v>88</v>
      </c>
      <c r="B94" s="63" t="s">
        <v>522</v>
      </c>
      <c r="C94" s="64" t="s">
        <v>537</v>
      </c>
      <c r="D94" s="29" t="s">
        <v>34</v>
      </c>
      <c r="E94" s="29" t="s">
        <v>35</v>
      </c>
      <c r="F94" s="29" t="s">
        <v>36</v>
      </c>
      <c r="G94" s="65" t="s">
        <v>378</v>
      </c>
      <c r="H94" s="64" t="s">
        <v>538</v>
      </c>
      <c r="I94" s="29" t="s">
        <v>78</v>
      </c>
      <c r="J94" s="29">
        <v>0.367528</v>
      </c>
      <c r="K94" s="47">
        <f t="shared" si="5"/>
        <v>141.562016</v>
      </c>
      <c r="L94" s="47">
        <f t="shared" si="6"/>
        <v>141.562016</v>
      </c>
      <c r="M94" s="48">
        <v>141.562016</v>
      </c>
      <c r="N94" s="48"/>
      <c r="O94" s="48"/>
      <c r="P94" s="48"/>
      <c r="Q94" s="48"/>
      <c r="R94" s="48"/>
      <c r="S94" s="48"/>
      <c r="T94" s="48"/>
      <c r="U94" s="48"/>
      <c r="V94" s="29" t="s">
        <v>40</v>
      </c>
      <c r="W94" s="19" t="s">
        <v>41</v>
      </c>
      <c r="X94" s="31" t="s">
        <v>539</v>
      </c>
      <c r="Y94" s="29" t="s">
        <v>43</v>
      </c>
      <c r="Z94" s="29" t="s">
        <v>44</v>
      </c>
      <c r="AA94" s="48"/>
    </row>
    <row r="95" s="10" customFormat="1" ht="126" customHeight="1" spans="1:27">
      <c r="A95" s="19">
        <v>89</v>
      </c>
      <c r="B95" s="63" t="s">
        <v>522</v>
      </c>
      <c r="C95" s="64" t="s">
        <v>540</v>
      </c>
      <c r="D95" s="29" t="s">
        <v>34</v>
      </c>
      <c r="E95" s="29" t="s">
        <v>35</v>
      </c>
      <c r="F95" s="29" t="s">
        <v>36</v>
      </c>
      <c r="G95" s="65" t="s">
        <v>180</v>
      </c>
      <c r="H95" s="64" t="s">
        <v>541</v>
      </c>
      <c r="I95" s="29" t="s">
        <v>78</v>
      </c>
      <c r="J95" s="29">
        <v>0.358354</v>
      </c>
      <c r="K95" s="47">
        <f t="shared" si="5"/>
        <v>75.496047</v>
      </c>
      <c r="L95" s="47">
        <f t="shared" si="6"/>
        <v>75.496047</v>
      </c>
      <c r="M95" s="48">
        <v>75.496047</v>
      </c>
      <c r="N95" s="48"/>
      <c r="O95" s="48"/>
      <c r="P95" s="48"/>
      <c r="Q95" s="48"/>
      <c r="R95" s="48"/>
      <c r="S95" s="48"/>
      <c r="T95" s="48"/>
      <c r="U95" s="48"/>
      <c r="V95" s="29" t="s">
        <v>40</v>
      </c>
      <c r="W95" s="19" t="s">
        <v>41</v>
      </c>
      <c r="X95" s="31" t="s">
        <v>542</v>
      </c>
      <c r="Y95" s="29" t="s">
        <v>43</v>
      </c>
      <c r="Z95" s="29" t="s">
        <v>44</v>
      </c>
      <c r="AA95" s="48"/>
    </row>
    <row r="96" s="8" customFormat="1" ht="164" customHeight="1" spans="1:27">
      <c r="A96" s="19">
        <v>90</v>
      </c>
      <c r="B96" s="29" t="s">
        <v>543</v>
      </c>
      <c r="C96" s="29" t="s">
        <v>544</v>
      </c>
      <c r="D96" s="29" t="s">
        <v>150</v>
      </c>
      <c r="E96" s="29" t="s">
        <v>545</v>
      </c>
      <c r="F96" s="29" t="s">
        <v>36</v>
      </c>
      <c r="G96" s="30" t="s">
        <v>546</v>
      </c>
      <c r="H96" s="31" t="s">
        <v>547</v>
      </c>
      <c r="I96" s="48" t="s">
        <v>548</v>
      </c>
      <c r="J96" s="48">
        <v>116</v>
      </c>
      <c r="K96" s="47">
        <f t="shared" si="5"/>
        <v>829</v>
      </c>
      <c r="L96" s="47">
        <f t="shared" si="6"/>
        <v>829</v>
      </c>
      <c r="M96" s="48">
        <v>829</v>
      </c>
      <c r="N96" s="48"/>
      <c r="O96" s="48"/>
      <c r="P96" s="48"/>
      <c r="Q96" s="48"/>
      <c r="R96" s="48"/>
      <c r="S96" s="48"/>
      <c r="T96" s="48"/>
      <c r="U96" s="48"/>
      <c r="V96" s="29" t="s">
        <v>247</v>
      </c>
      <c r="W96" s="29" t="s">
        <v>248</v>
      </c>
      <c r="X96" s="31" t="s">
        <v>549</v>
      </c>
      <c r="Y96" s="29" t="s">
        <v>43</v>
      </c>
      <c r="Z96" s="29" t="s">
        <v>44</v>
      </c>
      <c r="AA96" s="48"/>
    </row>
    <row r="97" s="8" customFormat="1" ht="141" customHeight="1" spans="1:27">
      <c r="A97" s="19">
        <v>91</v>
      </c>
      <c r="B97" s="29" t="s">
        <v>550</v>
      </c>
      <c r="C97" s="29" t="s">
        <v>551</v>
      </c>
      <c r="D97" s="29" t="s">
        <v>150</v>
      </c>
      <c r="E97" s="29" t="s">
        <v>164</v>
      </c>
      <c r="F97" s="29" t="s">
        <v>36</v>
      </c>
      <c r="G97" s="30" t="s">
        <v>552</v>
      </c>
      <c r="H97" s="31" t="s">
        <v>553</v>
      </c>
      <c r="I97" s="29" t="s">
        <v>548</v>
      </c>
      <c r="J97" s="29">
        <v>46</v>
      </c>
      <c r="K97" s="47">
        <f t="shared" si="5"/>
        <v>786</v>
      </c>
      <c r="L97" s="47">
        <f t="shared" si="6"/>
        <v>786</v>
      </c>
      <c r="M97" s="48">
        <v>786</v>
      </c>
      <c r="N97" s="48"/>
      <c r="O97" s="48"/>
      <c r="P97" s="48"/>
      <c r="Q97" s="48"/>
      <c r="R97" s="48"/>
      <c r="S97" s="48"/>
      <c r="T97" s="48"/>
      <c r="U97" s="48"/>
      <c r="V97" s="29" t="s">
        <v>247</v>
      </c>
      <c r="W97" s="29" t="s">
        <v>248</v>
      </c>
      <c r="X97" s="31" t="s">
        <v>554</v>
      </c>
      <c r="Y97" s="29" t="s">
        <v>43</v>
      </c>
      <c r="Z97" s="29" t="s">
        <v>44</v>
      </c>
      <c r="AA97" s="48"/>
    </row>
    <row r="98" s="8" customFormat="1" ht="162" customHeight="1" spans="1:27">
      <c r="A98" s="19">
        <v>92</v>
      </c>
      <c r="B98" s="29" t="s">
        <v>555</v>
      </c>
      <c r="C98" s="29" t="s">
        <v>556</v>
      </c>
      <c r="D98" s="29" t="s">
        <v>150</v>
      </c>
      <c r="E98" s="29" t="s">
        <v>545</v>
      </c>
      <c r="F98" s="29" t="s">
        <v>36</v>
      </c>
      <c r="G98" s="30" t="s">
        <v>557</v>
      </c>
      <c r="H98" s="31" t="s">
        <v>558</v>
      </c>
      <c r="I98" s="29" t="s">
        <v>39</v>
      </c>
      <c r="J98" s="29">
        <v>113</v>
      </c>
      <c r="K98" s="47">
        <f t="shared" si="5"/>
        <v>577</v>
      </c>
      <c r="L98" s="47">
        <f t="shared" si="6"/>
        <v>577</v>
      </c>
      <c r="M98" s="48">
        <v>577</v>
      </c>
      <c r="N98" s="48"/>
      <c r="O98" s="48"/>
      <c r="P98" s="48"/>
      <c r="Q98" s="48"/>
      <c r="R98" s="48"/>
      <c r="S98" s="48"/>
      <c r="T98" s="48"/>
      <c r="U98" s="48"/>
      <c r="V98" s="29" t="s">
        <v>247</v>
      </c>
      <c r="W98" s="29" t="s">
        <v>248</v>
      </c>
      <c r="X98" s="31" t="s">
        <v>559</v>
      </c>
      <c r="Y98" s="29" t="s">
        <v>43</v>
      </c>
      <c r="Z98" s="29" t="s">
        <v>44</v>
      </c>
      <c r="AA98" s="48"/>
    </row>
    <row r="99" s="8" customFormat="1" ht="84" customHeight="1" spans="1:27">
      <c r="A99" s="19">
        <v>93</v>
      </c>
      <c r="B99" s="29" t="s">
        <v>560</v>
      </c>
      <c r="C99" s="29" t="s">
        <v>561</v>
      </c>
      <c r="D99" s="29" t="s">
        <v>34</v>
      </c>
      <c r="E99" s="29" t="s">
        <v>562</v>
      </c>
      <c r="F99" s="29"/>
      <c r="G99" s="30" t="s">
        <v>563</v>
      </c>
      <c r="H99" s="20" t="s">
        <v>564</v>
      </c>
      <c r="I99" s="29" t="s">
        <v>39</v>
      </c>
      <c r="J99" s="29">
        <v>1</v>
      </c>
      <c r="K99" s="47">
        <f t="shared" si="5"/>
        <v>800</v>
      </c>
      <c r="L99" s="47">
        <f t="shared" si="6"/>
        <v>800</v>
      </c>
      <c r="M99" s="48">
        <v>800</v>
      </c>
      <c r="N99" s="48"/>
      <c r="O99" s="48"/>
      <c r="P99" s="48"/>
      <c r="Q99" s="48"/>
      <c r="R99" s="48"/>
      <c r="S99" s="48"/>
      <c r="T99" s="48"/>
      <c r="U99" s="48"/>
      <c r="V99" s="29" t="s">
        <v>218</v>
      </c>
      <c r="W99" s="29" t="s">
        <v>219</v>
      </c>
      <c r="X99" s="31" t="s">
        <v>565</v>
      </c>
      <c r="Y99" s="29" t="s">
        <v>43</v>
      </c>
      <c r="Z99" s="29" t="s">
        <v>44</v>
      </c>
      <c r="AA99" s="48"/>
    </row>
    <row r="100" s="8" customFormat="1" ht="82" customHeight="1" spans="1:27">
      <c r="A100" s="19">
        <v>94</v>
      </c>
      <c r="B100" s="66" t="s">
        <v>80</v>
      </c>
      <c r="C100" s="66" t="s">
        <v>566</v>
      </c>
      <c r="D100" s="66" t="s">
        <v>34</v>
      </c>
      <c r="E100" s="66" t="s">
        <v>82</v>
      </c>
      <c r="F100" s="66" t="s">
        <v>36</v>
      </c>
      <c r="G100" s="28" t="s">
        <v>567</v>
      </c>
      <c r="H100" s="62" t="s">
        <v>568</v>
      </c>
      <c r="I100" s="66" t="s">
        <v>39</v>
      </c>
      <c r="J100" s="66">
        <v>1</v>
      </c>
      <c r="K100" s="42">
        <v>60</v>
      </c>
      <c r="L100" s="42">
        <v>60</v>
      </c>
      <c r="M100" s="45">
        <v>60</v>
      </c>
      <c r="N100" s="45"/>
      <c r="O100" s="45"/>
      <c r="P100" s="45"/>
      <c r="Q100" s="45"/>
      <c r="R100" s="45"/>
      <c r="S100" s="45"/>
      <c r="T100" s="45"/>
      <c r="U100" s="45"/>
      <c r="V100" s="66" t="s">
        <v>85</v>
      </c>
      <c r="W100" s="66" t="s">
        <v>391</v>
      </c>
      <c r="X100" s="62" t="s">
        <v>569</v>
      </c>
      <c r="Y100" s="19" t="s">
        <v>43</v>
      </c>
      <c r="Z100" s="29" t="s">
        <v>44</v>
      </c>
      <c r="AA100" s="66"/>
    </row>
    <row r="101" s="8" customFormat="1" ht="111" customHeight="1" spans="1:27">
      <c r="A101" s="19">
        <v>95</v>
      </c>
      <c r="B101" s="66" t="s">
        <v>570</v>
      </c>
      <c r="C101" s="66" t="s">
        <v>571</v>
      </c>
      <c r="D101" s="66" t="s">
        <v>34</v>
      </c>
      <c r="E101" s="66" t="s">
        <v>562</v>
      </c>
      <c r="F101" s="66" t="s">
        <v>36</v>
      </c>
      <c r="G101" s="66" t="s">
        <v>572</v>
      </c>
      <c r="H101" s="62" t="s">
        <v>573</v>
      </c>
      <c r="I101" s="45" t="s">
        <v>574</v>
      </c>
      <c r="J101" s="45">
        <v>1</v>
      </c>
      <c r="K101" s="42">
        <v>260</v>
      </c>
      <c r="L101" s="42">
        <v>260</v>
      </c>
      <c r="M101" s="45">
        <v>260</v>
      </c>
      <c r="N101" s="45"/>
      <c r="O101" s="45"/>
      <c r="P101" s="45"/>
      <c r="Q101" s="45"/>
      <c r="R101" s="45"/>
      <c r="S101" s="45"/>
      <c r="T101" s="45"/>
      <c r="U101" s="45"/>
      <c r="V101" s="66" t="s">
        <v>575</v>
      </c>
      <c r="W101" s="66" t="s">
        <v>360</v>
      </c>
      <c r="X101" s="62" t="s">
        <v>576</v>
      </c>
      <c r="Y101" s="19" t="s">
        <v>43</v>
      </c>
      <c r="Z101" s="29" t="s">
        <v>44</v>
      </c>
      <c r="AA101" s="66"/>
    </row>
    <row r="102" s="8" customFormat="1" ht="111" customHeight="1" spans="1:27">
      <c r="A102" s="19">
        <v>96</v>
      </c>
      <c r="B102" s="66" t="s">
        <v>312</v>
      </c>
      <c r="C102" s="43" t="s">
        <v>577</v>
      </c>
      <c r="D102" s="66" t="s">
        <v>34</v>
      </c>
      <c r="E102" s="66" t="s">
        <v>96</v>
      </c>
      <c r="F102" s="66" t="s">
        <v>36</v>
      </c>
      <c r="G102" s="66" t="s">
        <v>578</v>
      </c>
      <c r="H102" s="67" t="s">
        <v>579</v>
      </c>
      <c r="I102" s="43" t="s">
        <v>106</v>
      </c>
      <c r="J102" s="43">
        <v>21.43</v>
      </c>
      <c r="K102" s="42">
        <v>2785.9</v>
      </c>
      <c r="L102" s="42">
        <v>2785.9</v>
      </c>
      <c r="M102" s="43">
        <v>2785.9</v>
      </c>
      <c r="N102" s="23"/>
      <c r="O102" s="23"/>
      <c r="P102" s="23"/>
      <c r="Q102" s="23"/>
      <c r="R102" s="23"/>
      <c r="S102" s="23"/>
      <c r="T102" s="23"/>
      <c r="U102" s="23"/>
      <c r="V102" s="66" t="s">
        <v>99</v>
      </c>
      <c r="W102" s="66" t="s">
        <v>100</v>
      </c>
      <c r="X102" s="67" t="s">
        <v>580</v>
      </c>
      <c r="Y102" s="19" t="s">
        <v>43</v>
      </c>
      <c r="Z102" s="29" t="s">
        <v>44</v>
      </c>
      <c r="AA102" s="43"/>
    </row>
    <row r="103" s="8" customFormat="1" ht="111" customHeight="1" spans="1:27">
      <c r="A103" s="19">
        <v>97</v>
      </c>
      <c r="B103" s="66" t="s">
        <v>312</v>
      </c>
      <c r="C103" s="66" t="s">
        <v>581</v>
      </c>
      <c r="D103" s="66" t="s">
        <v>34</v>
      </c>
      <c r="E103" s="66" t="s">
        <v>96</v>
      </c>
      <c r="F103" s="66" t="s">
        <v>36</v>
      </c>
      <c r="G103" s="66" t="s">
        <v>582</v>
      </c>
      <c r="H103" s="67" t="s">
        <v>583</v>
      </c>
      <c r="I103" s="66" t="s">
        <v>106</v>
      </c>
      <c r="J103" s="66">
        <v>19.48</v>
      </c>
      <c r="K103" s="42">
        <v>2472.31</v>
      </c>
      <c r="L103" s="42">
        <v>2472.31</v>
      </c>
      <c r="M103" s="66">
        <v>2472.31</v>
      </c>
      <c r="N103" s="66"/>
      <c r="O103" s="66"/>
      <c r="P103" s="66"/>
      <c r="Q103" s="66"/>
      <c r="R103" s="66"/>
      <c r="S103" s="66"/>
      <c r="T103" s="66"/>
      <c r="U103" s="66"/>
      <c r="V103" s="66" t="s">
        <v>99</v>
      </c>
      <c r="W103" s="66" t="s">
        <v>100</v>
      </c>
      <c r="X103" s="67" t="s">
        <v>584</v>
      </c>
      <c r="Y103" s="19" t="s">
        <v>43</v>
      </c>
      <c r="Z103" s="29" t="s">
        <v>44</v>
      </c>
      <c r="AA103" s="43"/>
    </row>
    <row r="104" s="8" customFormat="1" ht="66" customHeight="1" spans="1:27">
      <c r="A104" s="19">
        <v>98</v>
      </c>
      <c r="B104" s="66" t="s">
        <v>312</v>
      </c>
      <c r="C104" s="66" t="s">
        <v>585</v>
      </c>
      <c r="D104" s="66" t="s">
        <v>34</v>
      </c>
      <c r="E104" s="66" t="s">
        <v>96</v>
      </c>
      <c r="F104" s="66" t="s">
        <v>36</v>
      </c>
      <c r="G104" s="66" t="s">
        <v>586</v>
      </c>
      <c r="H104" s="67" t="s">
        <v>587</v>
      </c>
      <c r="I104" s="66" t="s">
        <v>106</v>
      </c>
      <c r="J104" s="66">
        <v>4.57</v>
      </c>
      <c r="K104" s="42">
        <v>705.9</v>
      </c>
      <c r="L104" s="42">
        <v>705.9</v>
      </c>
      <c r="M104" s="66">
        <v>705.9</v>
      </c>
      <c r="N104" s="66"/>
      <c r="O104" s="66"/>
      <c r="P104" s="66"/>
      <c r="Q104" s="66"/>
      <c r="R104" s="66"/>
      <c r="S104" s="66"/>
      <c r="T104" s="66"/>
      <c r="U104" s="66"/>
      <c r="V104" s="66" t="s">
        <v>99</v>
      </c>
      <c r="W104" s="66" t="s">
        <v>100</v>
      </c>
      <c r="X104" s="67" t="s">
        <v>588</v>
      </c>
      <c r="Y104" s="19" t="s">
        <v>43</v>
      </c>
      <c r="Z104" s="29" t="s">
        <v>44</v>
      </c>
      <c r="AA104" s="43"/>
    </row>
    <row r="105" s="8" customFormat="1" ht="145" customHeight="1" spans="1:27">
      <c r="A105" s="19">
        <v>99</v>
      </c>
      <c r="B105" s="66" t="s">
        <v>312</v>
      </c>
      <c r="C105" s="43" t="s">
        <v>589</v>
      </c>
      <c r="D105" s="66" t="s">
        <v>34</v>
      </c>
      <c r="E105" s="66" t="s">
        <v>96</v>
      </c>
      <c r="F105" s="66" t="s">
        <v>36</v>
      </c>
      <c r="G105" s="66" t="s">
        <v>590</v>
      </c>
      <c r="H105" s="67" t="s">
        <v>591</v>
      </c>
      <c r="I105" s="43" t="s">
        <v>106</v>
      </c>
      <c r="J105" s="43">
        <v>22.3</v>
      </c>
      <c r="K105" s="42">
        <v>2363.5</v>
      </c>
      <c r="L105" s="42">
        <v>2363.5</v>
      </c>
      <c r="M105" s="43">
        <v>2363.5</v>
      </c>
      <c r="N105" s="23"/>
      <c r="O105" s="23"/>
      <c r="P105" s="23"/>
      <c r="Q105" s="23"/>
      <c r="R105" s="23"/>
      <c r="S105" s="23"/>
      <c r="T105" s="23"/>
      <c r="U105" s="23"/>
      <c r="V105" s="66" t="s">
        <v>99</v>
      </c>
      <c r="W105" s="66" t="s">
        <v>100</v>
      </c>
      <c r="X105" s="67" t="s">
        <v>592</v>
      </c>
      <c r="Y105" s="19" t="s">
        <v>43</v>
      </c>
      <c r="Z105" s="29" t="s">
        <v>44</v>
      </c>
      <c r="AA105" s="43"/>
    </row>
    <row r="106" s="8" customFormat="1" ht="145" customHeight="1" spans="1:27">
      <c r="A106" s="19">
        <v>100</v>
      </c>
      <c r="B106" s="66" t="s">
        <v>312</v>
      </c>
      <c r="C106" s="43" t="s">
        <v>593</v>
      </c>
      <c r="D106" s="43" t="s">
        <v>34</v>
      </c>
      <c r="E106" s="43" t="s">
        <v>96</v>
      </c>
      <c r="F106" s="43" t="s">
        <v>36</v>
      </c>
      <c r="G106" s="43" t="s">
        <v>594</v>
      </c>
      <c r="H106" s="67" t="s">
        <v>595</v>
      </c>
      <c r="I106" s="43" t="s">
        <v>106</v>
      </c>
      <c r="J106" s="43">
        <v>16.5</v>
      </c>
      <c r="K106" s="42">
        <v>2071.89</v>
      </c>
      <c r="L106" s="42">
        <v>2071.89</v>
      </c>
      <c r="M106" s="23">
        <v>2071.89</v>
      </c>
      <c r="N106" s="23"/>
      <c r="O106" s="23"/>
      <c r="P106" s="23"/>
      <c r="Q106" s="23"/>
      <c r="R106" s="23"/>
      <c r="S106" s="23"/>
      <c r="T106" s="23"/>
      <c r="U106" s="23"/>
      <c r="V106" s="66" t="s">
        <v>99</v>
      </c>
      <c r="W106" s="66" t="s">
        <v>100</v>
      </c>
      <c r="X106" s="67" t="s">
        <v>596</v>
      </c>
      <c r="Y106" s="19" t="s">
        <v>43</v>
      </c>
      <c r="Z106" s="29" t="s">
        <v>44</v>
      </c>
      <c r="AA106" s="43"/>
    </row>
    <row r="107" s="8" customFormat="1" ht="66" customHeight="1" spans="1:27">
      <c r="A107" s="19">
        <v>101</v>
      </c>
      <c r="B107" s="66" t="s">
        <v>236</v>
      </c>
      <c r="C107" s="66" t="s">
        <v>597</v>
      </c>
      <c r="D107" s="66" t="s">
        <v>150</v>
      </c>
      <c r="E107" s="66" t="s">
        <v>230</v>
      </c>
      <c r="F107" s="66" t="s">
        <v>36</v>
      </c>
      <c r="G107" s="66" t="s">
        <v>238</v>
      </c>
      <c r="H107" s="62" t="s">
        <v>598</v>
      </c>
      <c r="I107" s="45" t="s">
        <v>106</v>
      </c>
      <c r="J107" s="45">
        <v>9.4</v>
      </c>
      <c r="K107" s="42">
        <v>141</v>
      </c>
      <c r="L107" s="42">
        <v>141</v>
      </c>
      <c r="M107" s="45">
        <v>141</v>
      </c>
      <c r="N107" s="45"/>
      <c r="O107" s="45"/>
      <c r="P107" s="45"/>
      <c r="Q107" s="45"/>
      <c r="R107" s="45"/>
      <c r="S107" s="45"/>
      <c r="T107" s="45"/>
      <c r="U107" s="45"/>
      <c r="V107" s="66" t="s">
        <v>187</v>
      </c>
      <c r="W107" s="66" t="s">
        <v>188</v>
      </c>
      <c r="X107" s="62" t="s">
        <v>599</v>
      </c>
      <c r="Y107" s="19" t="s">
        <v>43</v>
      </c>
      <c r="Z107" s="29" t="s">
        <v>44</v>
      </c>
      <c r="AA107" s="26"/>
    </row>
    <row r="108" s="8" customFormat="1" ht="66" customHeight="1" spans="1:27">
      <c r="A108" s="19">
        <v>102</v>
      </c>
      <c r="B108" s="66" t="s">
        <v>600</v>
      </c>
      <c r="C108" s="66" t="s">
        <v>601</v>
      </c>
      <c r="D108" s="66" t="s">
        <v>150</v>
      </c>
      <c r="E108" s="66" t="s">
        <v>151</v>
      </c>
      <c r="F108" s="66" t="s">
        <v>36</v>
      </c>
      <c r="G108" s="28" t="s">
        <v>602</v>
      </c>
      <c r="H108" s="68" t="s">
        <v>603</v>
      </c>
      <c r="I108" s="66" t="s">
        <v>106</v>
      </c>
      <c r="J108" s="66">
        <v>4.756</v>
      </c>
      <c r="K108" s="42">
        <v>210</v>
      </c>
      <c r="L108" s="42">
        <v>210</v>
      </c>
      <c r="M108" s="45"/>
      <c r="N108" s="45">
        <v>210</v>
      </c>
      <c r="O108" s="45"/>
      <c r="P108" s="45"/>
      <c r="Q108" s="45"/>
      <c r="R108" s="45"/>
      <c r="S108" s="45"/>
      <c r="T108" s="45"/>
      <c r="U108" s="45"/>
      <c r="V108" s="66" t="s">
        <v>225</v>
      </c>
      <c r="W108" s="66" t="s">
        <v>226</v>
      </c>
      <c r="X108" s="62" t="s">
        <v>604</v>
      </c>
      <c r="Y108" s="19" t="s">
        <v>43</v>
      </c>
      <c r="Z108" s="29" t="s">
        <v>44</v>
      </c>
      <c r="AA108" s="26"/>
    </row>
    <row r="109" s="8" customFormat="1" ht="66" customHeight="1" spans="1:27">
      <c r="A109" s="19">
        <v>103</v>
      </c>
      <c r="B109" s="66" t="s">
        <v>605</v>
      </c>
      <c r="C109" s="66" t="s">
        <v>606</v>
      </c>
      <c r="D109" s="66" t="s">
        <v>150</v>
      </c>
      <c r="E109" s="66" t="s">
        <v>164</v>
      </c>
      <c r="F109" s="66" t="s">
        <v>36</v>
      </c>
      <c r="G109" s="28" t="s">
        <v>607</v>
      </c>
      <c r="H109" s="68" t="s">
        <v>608</v>
      </c>
      <c r="I109" s="66" t="s">
        <v>106</v>
      </c>
      <c r="J109" s="66">
        <v>5.6</v>
      </c>
      <c r="K109" s="42">
        <v>183</v>
      </c>
      <c r="L109" s="42">
        <v>183</v>
      </c>
      <c r="M109" s="45"/>
      <c r="N109" s="45">
        <v>183</v>
      </c>
      <c r="O109" s="45"/>
      <c r="P109" s="45"/>
      <c r="Q109" s="45"/>
      <c r="R109" s="45"/>
      <c r="S109" s="45"/>
      <c r="T109" s="45"/>
      <c r="U109" s="45"/>
      <c r="V109" s="66" t="s">
        <v>225</v>
      </c>
      <c r="W109" s="66" t="s">
        <v>226</v>
      </c>
      <c r="X109" s="62" t="s">
        <v>609</v>
      </c>
      <c r="Y109" s="19" t="s">
        <v>43</v>
      </c>
      <c r="Z109" s="29" t="s">
        <v>44</v>
      </c>
      <c r="AA109" s="26"/>
    </row>
    <row r="110" s="8" customFormat="1" ht="66" customHeight="1" spans="1:27">
      <c r="A110" s="19">
        <v>104</v>
      </c>
      <c r="B110" s="66" t="s">
        <v>610</v>
      </c>
      <c r="C110" s="66" t="s">
        <v>611</v>
      </c>
      <c r="D110" s="66" t="s">
        <v>150</v>
      </c>
      <c r="E110" s="66" t="s">
        <v>164</v>
      </c>
      <c r="F110" s="66" t="s">
        <v>36</v>
      </c>
      <c r="G110" s="28" t="s">
        <v>612</v>
      </c>
      <c r="H110" s="68" t="s">
        <v>613</v>
      </c>
      <c r="I110" s="66" t="s">
        <v>106</v>
      </c>
      <c r="J110" s="66">
        <v>5</v>
      </c>
      <c r="K110" s="42">
        <v>175</v>
      </c>
      <c r="L110" s="42">
        <v>175</v>
      </c>
      <c r="M110" s="45"/>
      <c r="N110" s="45">
        <v>175</v>
      </c>
      <c r="O110" s="45"/>
      <c r="P110" s="45"/>
      <c r="Q110" s="45"/>
      <c r="R110" s="45"/>
      <c r="S110" s="45"/>
      <c r="T110" s="45"/>
      <c r="U110" s="45"/>
      <c r="V110" s="66" t="s">
        <v>225</v>
      </c>
      <c r="W110" s="66" t="s">
        <v>226</v>
      </c>
      <c r="X110" s="62" t="s">
        <v>614</v>
      </c>
      <c r="Y110" s="19" t="s">
        <v>43</v>
      </c>
      <c r="Z110" s="29" t="s">
        <v>44</v>
      </c>
      <c r="AA110" s="26"/>
    </row>
    <row r="111" s="8" customFormat="1" ht="124" customHeight="1" spans="1:27">
      <c r="A111" s="19">
        <v>105</v>
      </c>
      <c r="B111" s="66" t="s">
        <v>393</v>
      </c>
      <c r="C111" s="66" t="s">
        <v>615</v>
      </c>
      <c r="D111" s="66" t="s">
        <v>150</v>
      </c>
      <c r="E111" s="66" t="s">
        <v>164</v>
      </c>
      <c r="F111" s="66" t="s">
        <v>36</v>
      </c>
      <c r="G111" s="66" t="s">
        <v>616</v>
      </c>
      <c r="H111" s="62" t="s">
        <v>617</v>
      </c>
      <c r="I111" s="45" t="s">
        <v>106</v>
      </c>
      <c r="J111" s="45">
        <v>24.4</v>
      </c>
      <c r="K111" s="42">
        <v>872</v>
      </c>
      <c r="L111" s="42">
        <v>872</v>
      </c>
      <c r="M111" s="42">
        <v>872</v>
      </c>
      <c r="N111" s="45"/>
      <c r="O111" s="45"/>
      <c r="P111" s="45"/>
      <c r="Q111" s="45"/>
      <c r="R111" s="45"/>
      <c r="S111" s="45"/>
      <c r="T111" s="45"/>
      <c r="U111" s="45"/>
      <c r="V111" s="66" t="s">
        <v>173</v>
      </c>
      <c r="W111" s="66" t="s">
        <v>174</v>
      </c>
      <c r="X111" s="62" t="s">
        <v>618</v>
      </c>
      <c r="Y111" s="19" t="s">
        <v>43</v>
      </c>
      <c r="Z111" s="29" t="s">
        <v>44</v>
      </c>
      <c r="AA111" s="26"/>
    </row>
    <row r="112" s="8" customFormat="1" ht="124" customHeight="1" spans="1:27">
      <c r="A112" s="19">
        <v>106</v>
      </c>
      <c r="B112" s="66" t="s">
        <v>393</v>
      </c>
      <c r="C112" s="66" t="s">
        <v>619</v>
      </c>
      <c r="D112" s="66" t="s">
        <v>150</v>
      </c>
      <c r="E112" s="66" t="s">
        <v>164</v>
      </c>
      <c r="F112" s="66" t="s">
        <v>36</v>
      </c>
      <c r="G112" s="66" t="s">
        <v>620</v>
      </c>
      <c r="H112" s="62" t="s">
        <v>621</v>
      </c>
      <c r="I112" s="66" t="s">
        <v>106</v>
      </c>
      <c r="J112" s="66">
        <v>26.6</v>
      </c>
      <c r="K112" s="42">
        <v>868</v>
      </c>
      <c r="L112" s="42">
        <v>868</v>
      </c>
      <c r="M112" s="45">
        <v>868</v>
      </c>
      <c r="N112" s="45"/>
      <c r="O112" s="45"/>
      <c r="P112" s="45"/>
      <c r="Q112" s="45"/>
      <c r="R112" s="45"/>
      <c r="S112" s="45"/>
      <c r="T112" s="45"/>
      <c r="U112" s="45"/>
      <c r="V112" s="66" t="s">
        <v>411</v>
      </c>
      <c r="W112" s="66" t="s">
        <v>412</v>
      </c>
      <c r="X112" s="67" t="s">
        <v>622</v>
      </c>
      <c r="Y112" s="19" t="s">
        <v>43</v>
      </c>
      <c r="Z112" s="29" t="s">
        <v>44</v>
      </c>
      <c r="AA112" s="62"/>
    </row>
    <row r="113" s="8" customFormat="1" ht="124" customHeight="1" spans="1:27">
      <c r="A113" s="19">
        <v>107</v>
      </c>
      <c r="B113" s="66" t="s">
        <v>393</v>
      </c>
      <c r="C113" s="66" t="s">
        <v>623</v>
      </c>
      <c r="D113" s="66" t="s">
        <v>150</v>
      </c>
      <c r="E113" s="66" t="s">
        <v>164</v>
      </c>
      <c r="F113" s="66" t="s">
        <v>36</v>
      </c>
      <c r="G113" s="66" t="s">
        <v>624</v>
      </c>
      <c r="H113" s="62" t="s">
        <v>625</v>
      </c>
      <c r="I113" s="66" t="s">
        <v>106</v>
      </c>
      <c r="J113" s="66">
        <v>22.5</v>
      </c>
      <c r="K113" s="42">
        <v>815</v>
      </c>
      <c r="L113" s="42">
        <v>815</v>
      </c>
      <c r="M113" s="66">
        <v>815</v>
      </c>
      <c r="N113" s="45"/>
      <c r="O113" s="45"/>
      <c r="P113" s="45"/>
      <c r="Q113" s="45"/>
      <c r="R113" s="45"/>
      <c r="S113" s="45"/>
      <c r="T113" s="45"/>
      <c r="U113" s="45"/>
      <c r="V113" s="66" t="s">
        <v>417</v>
      </c>
      <c r="W113" s="66" t="s">
        <v>418</v>
      </c>
      <c r="X113" s="62" t="s">
        <v>626</v>
      </c>
      <c r="Y113" s="19" t="s">
        <v>43</v>
      </c>
      <c r="Z113" s="29" t="s">
        <v>44</v>
      </c>
      <c r="AA113" s="43"/>
    </row>
    <row r="114" s="8" customFormat="1" ht="124" customHeight="1" spans="1:27">
      <c r="A114" s="19">
        <v>108</v>
      </c>
      <c r="B114" s="66" t="s">
        <v>393</v>
      </c>
      <c r="C114" s="66" t="s">
        <v>627</v>
      </c>
      <c r="D114" s="66" t="s">
        <v>150</v>
      </c>
      <c r="E114" s="66" t="s">
        <v>164</v>
      </c>
      <c r="F114" s="66" t="s">
        <v>36</v>
      </c>
      <c r="G114" s="66" t="s">
        <v>628</v>
      </c>
      <c r="H114" s="62" t="s">
        <v>629</v>
      </c>
      <c r="I114" s="66" t="s">
        <v>106</v>
      </c>
      <c r="J114" s="66">
        <v>14.589</v>
      </c>
      <c r="K114" s="42">
        <v>560</v>
      </c>
      <c r="L114" s="42">
        <v>560</v>
      </c>
      <c r="M114" s="66">
        <v>560</v>
      </c>
      <c r="N114" s="45"/>
      <c r="O114" s="45"/>
      <c r="P114" s="45"/>
      <c r="Q114" s="45"/>
      <c r="R114" s="45"/>
      <c r="S114" s="45"/>
      <c r="T114" s="45"/>
      <c r="U114" s="45"/>
      <c r="V114" s="66" t="s">
        <v>378</v>
      </c>
      <c r="W114" s="66" t="s">
        <v>379</v>
      </c>
      <c r="X114" s="67" t="s">
        <v>630</v>
      </c>
      <c r="Y114" s="19" t="s">
        <v>43</v>
      </c>
      <c r="Z114" s="29" t="s">
        <v>44</v>
      </c>
      <c r="AA114" s="43"/>
    </row>
    <row r="115" s="8" customFormat="1" ht="78" customHeight="1" spans="1:27">
      <c r="A115" s="19">
        <v>109</v>
      </c>
      <c r="B115" s="66" t="s">
        <v>393</v>
      </c>
      <c r="C115" s="66" t="s">
        <v>631</v>
      </c>
      <c r="D115" s="66" t="s">
        <v>150</v>
      </c>
      <c r="E115" s="66" t="s">
        <v>164</v>
      </c>
      <c r="F115" s="66" t="s">
        <v>36</v>
      </c>
      <c r="G115" s="66" t="s">
        <v>632</v>
      </c>
      <c r="H115" s="62" t="s">
        <v>633</v>
      </c>
      <c r="I115" s="45" t="s">
        <v>39</v>
      </c>
      <c r="J115" s="45">
        <v>1</v>
      </c>
      <c r="K115" s="42">
        <v>40</v>
      </c>
      <c r="L115" s="42">
        <v>40</v>
      </c>
      <c r="M115" s="45">
        <v>40</v>
      </c>
      <c r="N115" s="45"/>
      <c r="O115" s="45"/>
      <c r="P115" s="45"/>
      <c r="Q115" s="45"/>
      <c r="R115" s="45"/>
      <c r="S115" s="45"/>
      <c r="T115" s="45"/>
      <c r="U115" s="45"/>
      <c r="V115" s="66" t="s">
        <v>634</v>
      </c>
      <c r="W115" s="66" t="s">
        <v>635</v>
      </c>
      <c r="X115" s="67" t="s">
        <v>636</v>
      </c>
      <c r="Y115" s="19" t="s">
        <v>43</v>
      </c>
      <c r="Z115" s="29" t="s">
        <v>44</v>
      </c>
      <c r="AA115" s="26"/>
    </row>
    <row r="116" s="8" customFormat="1" ht="90" customHeight="1" spans="1:27">
      <c r="A116" s="19">
        <v>110</v>
      </c>
      <c r="B116" s="66" t="s">
        <v>393</v>
      </c>
      <c r="C116" s="66" t="s">
        <v>637</v>
      </c>
      <c r="D116" s="66" t="s">
        <v>150</v>
      </c>
      <c r="E116" s="66" t="s">
        <v>164</v>
      </c>
      <c r="F116" s="66" t="s">
        <v>36</v>
      </c>
      <c r="G116" s="66" t="s">
        <v>638</v>
      </c>
      <c r="H116" s="62" t="s">
        <v>639</v>
      </c>
      <c r="I116" s="45" t="s">
        <v>106</v>
      </c>
      <c r="J116" s="45">
        <v>11.4</v>
      </c>
      <c r="K116" s="42">
        <v>432</v>
      </c>
      <c r="L116" s="42">
        <v>432</v>
      </c>
      <c r="M116" s="45">
        <v>432</v>
      </c>
      <c r="N116" s="45"/>
      <c r="O116" s="45"/>
      <c r="P116" s="45"/>
      <c r="Q116" s="45"/>
      <c r="R116" s="45"/>
      <c r="S116" s="45"/>
      <c r="T116" s="45"/>
      <c r="U116" s="45"/>
      <c r="V116" s="66" t="s">
        <v>85</v>
      </c>
      <c r="W116" s="66" t="s">
        <v>391</v>
      </c>
      <c r="X116" s="67" t="s">
        <v>640</v>
      </c>
      <c r="Y116" s="19" t="s">
        <v>43</v>
      </c>
      <c r="Z116" s="29" t="s">
        <v>44</v>
      </c>
      <c r="AA116" s="26"/>
    </row>
    <row r="117" s="8" customFormat="1" ht="107" customHeight="1" spans="1:27">
      <c r="A117" s="19">
        <v>111</v>
      </c>
      <c r="B117" s="66" t="s">
        <v>393</v>
      </c>
      <c r="C117" s="66" t="s">
        <v>641</v>
      </c>
      <c r="D117" s="66" t="s">
        <v>150</v>
      </c>
      <c r="E117" s="66" t="s">
        <v>164</v>
      </c>
      <c r="F117" s="66" t="s">
        <v>36</v>
      </c>
      <c r="G117" s="66" t="s">
        <v>642</v>
      </c>
      <c r="H117" s="62" t="s">
        <v>643</v>
      </c>
      <c r="I117" s="45" t="s">
        <v>106</v>
      </c>
      <c r="J117" s="45">
        <v>9.17</v>
      </c>
      <c r="K117" s="42">
        <v>305</v>
      </c>
      <c r="L117" s="42">
        <v>305</v>
      </c>
      <c r="M117" s="45">
        <v>305</v>
      </c>
      <c r="N117" s="45"/>
      <c r="O117" s="45"/>
      <c r="P117" s="45"/>
      <c r="Q117" s="45"/>
      <c r="R117" s="45"/>
      <c r="S117" s="45"/>
      <c r="T117" s="45"/>
      <c r="U117" s="45"/>
      <c r="V117" s="66" t="s">
        <v>469</v>
      </c>
      <c r="W117" s="66" t="s">
        <v>470</v>
      </c>
      <c r="X117" s="62" t="s">
        <v>644</v>
      </c>
      <c r="Y117" s="19" t="s">
        <v>43</v>
      </c>
      <c r="Z117" s="29" t="s">
        <v>44</v>
      </c>
      <c r="AA117" s="26"/>
    </row>
    <row r="118" s="8" customFormat="1" ht="66" customHeight="1" spans="1:27">
      <c r="A118" s="19">
        <v>112</v>
      </c>
      <c r="B118" s="66" t="s">
        <v>393</v>
      </c>
      <c r="C118" s="66" t="s">
        <v>645</v>
      </c>
      <c r="D118" s="66" t="s">
        <v>150</v>
      </c>
      <c r="E118" s="66" t="s">
        <v>164</v>
      </c>
      <c r="F118" s="66" t="s">
        <v>36</v>
      </c>
      <c r="G118" s="66" t="s">
        <v>646</v>
      </c>
      <c r="H118" s="62" t="s">
        <v>647</v>
      </c>
      <c r="I118" s="66" t="s">
        <v>106</v>
      </c>
      <c r="J118" s="66">
        <v>10.3</v>
      </c>
      <c r="K118" s="42">
        <v>349</v>
      </c>
      <c r="L118" s="42">
        <v>349</v>
      </c>
      <c r="M118" s="66">
        <v>349</v>
      </c>
      <c r="N118" s="45"/>
      <c r="O118" s="45"/>
      <c r="P118" s="45"/>
      <c r="Q118" s="45"/>
      <c r="R118" s="45"/>
      <c r="S118" s="45"/>
      <c r="T118" s="45"/>
      <c r="U118" s="45"/>
      <c r="V118" s="66" t="s">
        <v>463</v>
      </c>
      <c r="W118" s="66" t="s">
        <v>648</v>
      </c>
      <c r="X118" s="67" t="s">
        <v>649</v>
      </c>
      <c r="Y118" s="19" t="s">
        <v>43</v>
      </c>
      <c r="Z118" s="29" t="s">
        <v>44</v>
      </c>
      <c r="AA118" s="43"/>
    </row>
    <row r="119" s="8" customFormat="1" ht="66" customHeight="1" spans="1:27">
      <c r="A119" s="19">
        <v>113</v>
      </c>
      <c r="B119" s="66" t="s">
        <v>393</v>
      </c>
      <c r="C119" s="66" t="s">
        <v>650</v>
      </c>
      <c r="D119" s="66" t="s">
        <v>150</v>
      </c>
      <c r="E119" s="66" t="s">
        <v>164</v>
      </c>
      <c r="F119" s="66" t="s">
        <v>36</v>
      </c>
      <c r="G119" s="66" t="s">
        <v>651</v>
      </c>
      <c r="H119" s="62" t="s">
        <v>652</v>
      </c>
      <c r="I119" s="45" t="s">
        <v>106</v>
      </c>
      <c r="J119" s="45">
        <v>6.3</v>
      </c>
      <c r="K119" s="42">
        <v>239</v>
      </c>
      <c r="L119" s="42">
        <v>239</v>
      </c>
      <c r="M119" s="45">
        <v>239</v>
      </c>
      <c r="N119" s="45"/>
      <c r="O119" s="45"/>
      <c r="P119" s="45"/>
      <c r="Q119" s="45"/>
      <c r="R119" s="45"/>
      <c r="S119" s="45"/>
      <c r="T119" s="45"/>
      <c r="U119" s="45"/>
      <c r="V119" s="66" t="s">
        <v>653</v>
      </c>
      <c r="W119" s="66" t="s">
        <v>654</v>
      </c>
      <c r="X119" s="67" t="s">
        <v>655</v>
      </c>
      <c r="Y119" s="19" t="s">
        <v>43</v>
      </c>
      <c r="Z119" s="29" t="s">
        <v>44</v>
      </c>
      <c r="AA119" s="26"/>
    </row>
    <row r="120" s="8" customFormat="1" ht="66" customHeight="1" spans="1:27">
      <c r="A120" s="19">
        <v>114</v>
      </c>
      <c r="B120" s="66" t="s">
        <v>393</v>
      </c>
      <c r="C120" s="66" t="s">
        <v>656</v>
      </c>
      <c r="D120" s="66" t="s">
        <v>150</v>
      </c>
      <c r="E120" s="66" t="s">
        <v>164</v>
      </c>
      <c r="F120" s="66" t="s">
        <v>36</v>
      </c>
      <c r="G120" s="66" t="s">
        <v>657</v>
      </c>
      <c r="H120" s="62" t="s">
        <v>658</v>
      </c>
      <c r="I120" s="45" t="s">
        <v>106</v>
      </c>
      <c r="J120" s="45">
        <v>6.5</v>
      </c>
      <c r="K120" s="42">
        <v>305</v>
      </c>
      <c r="L120" s="42">
        <v>305</v>
      </c>
      <c r="M120" s="45">
        <v>305</v>
      </c>
      <c r="N120" s="45"/>
      <c r="O120" s="45"/>
      <c r="P120" s="45"/>
      <c r="Q120" s="45"/>
      <c r="R120" s="45"/>
      <c r="S120" s="45"/>
      <c r="T120" s="45"/>
      <c r="U120" s="45"/>
      <c r="V120" s="66" t="s">
        <v>405</v>
      </c>
      <c r="W120" s="66" t="s">
        <v>659</v>
      </c>
      <c r="X120" s="67" t="s">
        <v>660</v>
      </c>
      <c r="Y120" s="19" t="s">
        <v>43</v>
      </c>
      <c r="Z120" s="29" t="s">
        <v>44</v>
      </c>
      <c r="AA120" s="26"/>
    </row>
    <row r="121" s="8" customFormat="1" ht="101" customHeight="1" spans="1:27">
      <c r="A121" s="19">
        <v>115</v>
      </c>
      <c r="B121" s="66" t="s">
        <v>393</v>
      </c>
      <c r="C121" s="66" t="s">
        <v>661</v>
      </c>
      <c r="D121" s="66" t="s">
        <v>150</v>
      </c>
      <c r="E121" s="66" t="s">
        <v>164</v>
      </c>
      <c r="F121" s="66" t="s">
        <v>36</v>
      </c>
      <c r="G121" s="66" t="s">
        <v>662</v>
      </c>
      <c r="H121" s="62" t="s">
        <v>663</v>
      </c>
      <c r="I121" s="45" t="s">
        <v>106</v>
      </c>
      <c r="J121" s="45">
        <v>3.6</v>
      </c>
      <c r="K121" s="42">
        <v>193</v>
      </c>
      <c r="L121" s="42">
        <v>193</v>
      </c>
      <c r="M121" s="45">
        <v>193</v>
      </c>
      <c r="N121" s="45"/>
      <c r="O121" s="45"/>
      <c r="P121" s="45"/>
      <c r="Q121" s="45"/>
      <c r="R121" s="45"/>
      <c r="S121" s="45"/>
      <c r="T121" s="45"/>
      <c r="U121" s="45"/>
      <c r="V121" s="66" t="s">
        <v>199</v>
      </c>
      <c r="W121" s="66" t="s">
        <v>664</v>
      </c>
      <c r="X121" s="62" t="s">
        <v>665</v>
      </c>
      <c r="Y121" s="19" t="s">
        <v>43</v>
      </c>
      <c r="Z121" s="29" t="s">
        <v>44</v>
      </c>
      <c r="AA121" s="26"/>
    </row>
    <row r="122" s="8" customFormat="1" ht="92" customHeight="1" spans="1:27">
      <c r="A122" s="19">
        <v>116</v>
      </c>
      <c r="B122" s="66" t="s">
        <v>393</v>
      </c>
      <c r="C122" s="66" t="s">
        <v>666</v>
      </c>
      <c r="D122" s="66" t="s">
        <v>150</v>
      </c>
      <c r="E122" s="66" t="s">
        <v>164</v>
      </c>
      <c r="F122" s="66" t="s">
        <v>36</v>
      </c>
      <c r="G122" s="66" t="s">
        <v>667</v>
      </c>
      <c r="H122" s="62" t="s">
        <v>668</v>
      </c>
      <c r="I122" s="66" t="s">
        <v>39</v>
      </c>
      <c r="J122" s="66">
        <v>2</v>
      </c>
      <c r="K122" s="42">
        <v>80</v>
      </c>
      <c r="L122" s="42">
        <v>80</v>
      </c>
      <c r="M122" s="66">
        <v>80</v>
      </c>
      <c r="N122" s="45"/>
      <c r="O122" s="45"/>
      <c r="P122" s="45"/>
      <c r="Q122" s="45"/>
      <c r="R122" s="45"/>
      <c r="S122" s="45"/>
      <c r="T122" s="45"/>
      <c r="U122" s="45"/>
      <c r="V122" s="66" t="s">
        <v>206</v>
      </c>
      <c r="W122" s="66" t="s">
        <v>669</v>
      </c>
      <c r="X122" s="62" t="s">
        <v>636</v>
      </c>
      <c r="Y122" s="19" t="s">
        <v>43</v>
      </c>
      <c r="Z122" s="29" t="s">
        <v>44</v>
      </c>
      <c r="AA122" s="43"/>
    </row>
    <row r="123" s="8" customFormat="1" ht="66" customHeight="1" spans="1:27">
      <c r="A123" s="19">
        <v>117</v>
      </c>
      <c r="B123" s="66" t="s">
        <v>393</v>
      </c>
      <c r="C123" s="66" t="s">
        <v>670</v>
      </c>
      <c r="D123" s="66" t="s">
        <v>150</v>
      </c>
      <c r="E123" s="66" t="s">
        <v>164</v>
      </c>
      <c r="F123" s="66" t="s">
        <v>36</v>
      </c>
      <c r="G123" s="66" t="s">
        <v>671</v>
      </c>
      <c r="H123" s="62" t="s">
        <v>672</v>
      </c>
      <c r="I123" s="66" t="s">
        <v>39</v>
      </c>
      <c r="J123" s="66">
        <v>1</v>
      </c>
      <c r="K123" s="42">
        <v>180</v>
      </c>
      <c r="L123" s="42">
        <v>180</v>
      </c>
      <c r="M123" s="66">
        <v>180</v>
      </c>
      <c r="N123" s="45"/>
      <c r="O123" s="45"/>
      <c r="P123" s="45"/>
      <c r="Q123" s="45"/>
      <c r="R123" s="45"/>
      <c r="S123" s="45"/>
      <c r="T123" s="45"/>
      <c r="U123" s="45"/>
      <c r="V123" s="66" t="s">
        <v>218</v>
      </c>
      <c r="W123" s="66" t="s">
        <v>219</v>
      </c>
      <c r="X123" s="67" t="s">
        <v>673</v>
      </c>
      <c r="Y123" s="19" t="s">
        <v>43</v>
      </c>
      <c r="Z123" s="29" t="s">
        <v>44</v>
      </c>
      <c r="AA123" s="43"/>
    </row>
    <row r="124" s="8" customFormat="1" ht="66" customHeight="1" spans="1:27">
      <c r="A124" s="19">
        <v>118</v>
      </c>
      <c r="B124" s="43" t="s">
        <v>341</v>
      </c>
      <c r="C124" s="66" t="s">
        <v>674</v>
      </c>
      <c r="D124" s="66" t="s">
        <v>150</v>
      </c>
      <c r="E124" s="66" t="s">
        <v>343</v>
      </c>
      <c r="F124" s="68" t="s">
        <v>36</v>
      </c>
      <c r="G124" s="28" t="s">
        <v>675</v>
      </c>
      <c r="H124" s="69" t="s">
        <v>676</v>
      </c>
      <c r="I124" s="66" t="s">
        <v>677</v>
      </c>
      <c r="J124" s="66">
        <v>2</v>
      </c>
      <c r="K124" s="42">
        <v>166</v>
      </c>
      <c r="L124" s="42">
        <v>166</v>
      </c>
      <c r="M124" s="45">
        <v>166</v>
      </c>
      <c r="N124" s="45"/>
      <c r="O124" s="45"/>
      <c r="P124" s="45"/>
      <c r="Q124" s="45"/>
      <c r="R124" s="45"/>
      <c r="S124" s="45"/>
      <c r="T124" s="45"/>
      <c r="U124" s="45"/>
      <c r="V124" s="66" t="s">
        <v>99</v>
      </c>
      <c r="W124" s="66" t="s">
        <v>100</v>
      </c>
      <c r="X124" s="67" t="s">
        <v>678</v>
      </c>
      <c r="Y124" s="19" t="s">
        <v>43</v>
      </c>
      <c r="Z124" s="29" t="s">
        <v>44</v>
      </c>
      <c r="AA124" s="26"/>
    </row>
    <row r="125" s="8" customFormat="1" ht="66" customHeight="1" spans="1:27">
      <c r="A125" s="19">
        <v>119</v>
      </c>
      <c r="B125" s="66" t="s">
        <v>393</v>
      </c>
      <c r="C125" s="66" t="s">
        <v>679</v>
      </c>
      <c r="D125" s="66" t="s">
        <v>150</v>
      </c>
      <c r="E125" s="66" t="s">
        <v>164</v>
      </c>
      <c r="F125" s="66" t="s">
        <v>36</v>
      </c>
      <c r="G125" s="28" t="s">
        <v>680</v>
      </c>
      <c r="H125" s="62" t="s">
        <v>681</v>
      </c>
      <c r="I125" s="45" t="s">
        <v>106</v>
      </c>
      <c r="J125" s="66">
        <v>4.6</v>
      </c>
      <c r="K125" s="47">
        <f t="shared" ref="K125:K139" si="7">L125+S125+T125+U125</f>
        <v>168</v>
      </c>
      <c r="L125" s="47">
        <f t="shared" ref="L125:L139" si="8">M125+N125+O125+P125+Q125+R125</f>
        <v>168</v>
      </c>
      <c r="M125" s="45">
        <v>168</v>
      </c>
      <c r="N125" s="45"/>
      <c r="O125" s="45"/>
      <c r="P125" s="45"/>
      <c r="Q125" s="45"/>
      <c r="R125" s="45"/>
      <c r="S125" s="45"/>
      <c r="T125" s="45"/>
      <c r="U125" s="45"/>
      <c r="V125" s="66" t="s">
        <v>411</v>
      </c>
      <c r="W125" s="66" t="s">
        <v>412</v>
      </c>
      <c r="X125" s="67" t="s">
        <v>682</v>
      </c>
      <c r="Y125" s="19" t="s">
        <v>43</v>
      </c>
      <c r="Z125" s="29" t="s">
        <v>44</v>
      </c>
      <c r="AA125" s="48"/>
    </row>
    <row r="126" s="8" customFormat="1" ht="66" customHeight="1" spans="1:27">
      <c r="A126" s="19">
        <v>120</v>
      </c>
      <c r="B126" s="66" t="s">
        <v>393</v>
      </c>
      <c r="C126" s="66" t="s">
        <v>683</v>
      </c>
      <c r="D126" s="66" t="s">
        <v>150</v>
      </c>
      <c r="E126" s="66" t="s">
        <v>164</v>
      </c>
      <c r="F126" s="66" t="s">
        <v>36</v>
      </c>
      <c r="G126" s="28" t="s">
        <v>563</v>
      </c>
      <c r="H126" s="62" t="s">
        <v>684</v>
      </c>
      <c r="I126" s="66" t="s">
        <v>39</v>
      </c>
      <c r="J126" s="66">
        <v>1</v>
      </c>
      <c r="K126" s="47">
        <f t="shared" si="7"/>
        <v>60</v>
      </c>
      <c r="L126" s="47">
        <f t="shared" si="8"/>
        <v>60</v>
      </c>
      <c r="M126" s="45">
        <v>60</v>
      </c>
      <c r="N126" s="45"/>
      <c r="O126" s="45"/>
      <c r="P126" s="45"/>
      <c r="Q126" s="45"/>
      <c r="R126" s="45"/>
      <c r="S126" s="45"/>
      <c r="T126" s="45"/>
      <c r="U126" s="45"/>
      <c r="V126" s="66" t="s">
        <v>218</v>
      </c>
      <c r="W126" s="66" t="s">
        <v>219</v>
      </c>
      <c r="X126" s="67" t="s">
        <v>685</v>
      </c>
      <c r="Y126" s="19" t="s">
        <v>43</v>
      </c>
      <c r="Z126" s="29" t="s">
        <v>44</v>
      </c>
      <c r="AA126" s="48"/>
    </row>
    <row r="127" s="8" customFormat="1" ht="92" customHeight="1" spans="1:27">
      <c r="A127" s="19">
        <v>121</v>
      </c>
      <c r="B127" s="66" t="s">
        <v>686</v>
      </c>
      <c r="C127" s="66" t="s">
        <v>687</v>
      </c>
      <c r="D127" s="66" t="s">
        <v>140</v>
      </c>
      <c r="E127" s="66" t="s">
        <v>688</v>
      </c>
      <c r="F127" s="66" t="s">
        <v>388</v>
      </c>
      <c r="G127" s="66" t="s">
        <v>206</v>
      </c>
      <c r="H127" s="62" t="s">
        <v>689</v>
      </c>
      <c r="I127" s="62" t="s">
        <v>160</v>
      </c>
      <c r="J127" s="62">
        <v>3.6</v>
      </c>
      <c r="K127" s="66">
        <f t="shared" si="7"/>
        <v>2200</v>
      </c>
      <c r="L127" s="66">
        <f t="shared" si="8"/>
        <v>2200</v>
      </c>
      <c r="M127" s="66">
        <v>2200</v>
      </c>
      <c r="N127" s="62"/>
      <c r="O127" s="62"/>
      <c r="P127" s="62"/>
      <c r="Q127" s="62"/>
      <c r="R127" s="62"/>
      <c r="S127" s="62"/>
      <c r="T127" s="62"/>
      <c r="U127" s="62"/>
      <c r="V127" s="66" t="s">
        <v>575</v>
      </c>
      <c r="W127" s="66" t="s">
        <v>360</v>
      </c>
      <c r="X127" s="62" t="s">
        <v>690</v>
      </c>
      <c r="Y127" s="62" t="s">
        <v>43</v>
      </c>
      <c r="Z127" s="62" t="s">
        <v>44</v>
      </c>
      <c r="AA127" s="62"/>
    </row>
    <row r="128" s="8" customFormat="1" ht="92" customHeight="1" spans="1:27">
      <c r="A128" s="19">
        <v>122</v>
      </c>
      <c r="B128" s="66" t="s">
        <v>691</v>
      </c>
      <c r="C128" s="66" t="s">
        <v>692</v>
      </c>
      <c r="D128" s="66" t="s">
        <v>140</v>
      </c>
      <c r="E128" s="66" t="s">
        <v>688</v>
      </c>
      <c r="F128" s="66" t="s">
        <v>388</v>
      </c>
      <c r="G128" s="66" t="s">
        <v>206</v>
      </c>
      <c r="H128" s="62" t="s">
        <v>693</v>
      </c>
      <c r="I128" s="62" t="s">
        <v>160</v>
      </c>
      <c r="J128" s="62">
        <v>3.78</v>
      </c>
      <c r="K128" s="66">
        <f t="shared" si="7"/>
        <v>2300</v>
      </c>
      <c r="L128" s="66">
        <f t="shared" si="8"/>
        <v>2300</v>
      </c>
      <c r="M128" s="66">
        <v>2300</v>
      </c>
      <c r="N128" s="62"/>
      <c r="O128" s="62"/>
      <c r="P128" s="62"/>
      <c r="Q128" s="62"/>
      <c r="R128" s="62"/>
      <c r="S128" s="62"/>
      <c r="T128" s="62"/>
      <c r="U128" s="62"/>
      <c r="V128" s="66" t="s">
        <v>575</v>
      </c>
      <c r="W128" s="66" t="s">
        <v>360</v>
      </c>
      <c r="X128" s="62" t="s">
        <v>690</v>
      </c>
      <c r="Y128" s="62" t="s">
        <v>43</v>
      </c>
      <c r="Z128" s="62" t="s">
        <v>44</v>
      </c>
      <c r="AA128" s="62"/>
    </row>
    <row r="129" s="8" customFormat="1" ht="66" customHeight="1" spans="1:27">
      <c r="A129" s="19">
        <v>123</v>
      </c>
      <c r="B129" s="66" t="s">
        <v>694</v>
      </c>
      <c r="C129" s="66" t="s">
        <v>695</v>
      </c>
      <c r="D129" s="66" t="s">
        <v>34</v>
      </c>
      <c r="E129" s="66" t="s">
        <v>35</v>
      </c>
      <c r="F129" s="66" t="s">
        <v>36</v>
      </c>
      <c r="G129" s="66" t="s">
        <v>696</v>
      </c>
      <c r="H129" s="62" t="s">
        <v>697</v>
      </c>
      <c r="I129" s="62" t="s">
        <v>136</v>
      </c>
      <c r="J129" s="62">
        <v>2672</v>
      </c>
      <c r="K129" s="66">
        <f t="shared" si="7"/>
        <v>536.11</v>
      </c>
      <c r="L129" s="66">
        <f t="shared" si="8"/>
        <v>536.11</v>
      </c>
      <c r="M129" s="66">
        <v>536.11</v>
      </c>
      <c r="N129" s="62"/>
      <c r="O129" s="62"/>
      <c r="P129" s="62"/>
      <c r="Q129" s="62"/>
      <c r="R129" s="62"/>
      <c r="S129" s="62"/>
      <c r="T129" s="62"/>
      <c r="U129" s="62"/>
      <c r="V129" s="66" t="s">
        <v>40</v>
      </c>
      <c r="W129" s="66" t="s">
        <v>41</v>
      </c>
      <c r="X129" s="62" t="s">
        <v>698</v>
      </c>
      <c r="Y129" s="62" t="s">
        <v>43</v>
      </c>
      <c r="Z129" s="62" t="s">
        <v>44</v>
      </c>
      <c r="AA129" s="62"/>
    </row>
    <row r="130" s="8" customFormat="1" ht="66" customHeight="1" spans="1:27">
      <c r="A130" s="19">
        <v>124</v>
      </c>
      <c r="B130" s="66" t="s">
        <v>699</v>
      </c>
      <c r="C130" s="66" t="s">
        <v>700</v>
      </c>
      <c r="D130" s="66" t="s">
        <v>34</v>
      </c>
      <c r="E130" s="66" t="s">
        <v>35</v>
      </c>
      <c r="F130" s="66" t="s">
        <v>36</v>
      </c>
      <c r="G130" s="66" t="s">
        <v>701</v>
      </c>
      <c r="H130" s="62" t="s">
        <v>702</v>
      </c>
      <c r="I130" s="62" t="s">
        <v>136</v>
      </c>
      <c r="J130" s="62">
        <v>2861.42</v>
      </c>
      <c r="K130" s="66">
        <f t="shared" si="7"/>
        <v>593.33</v>
      </c>
      <c r="L130" s="66">
        <f t="shared" si="8"/>
        <v>593.33</v>
      </c>
      <c r="M130" s="66">
        <v>593.33</v>
      </c>
      <c r="N130" s="62"/>
      <c r="O130" s="62"/>
      <c r="P130" s="62"/>
      <c r="Q130" s="62"/>
      <c r="R130" s="62"/>
      <c r="S130" s="62"/>
      <c r="T130" s="62"/>
      <c r="U130" s="62"/>
      <c r="V130" s="66" t="s">
        <v>40</v>
      </c>
      <c r="W130" s="66" t="s">
        <v>41</v>
      </c>
      <c r="X130" s="62" t="s">
        <v>703</v>
      </c>
      <c r="Y130" s="62" t="s">
        <v>43</v>
      </c>
      <c r="Z130" s="62" t="s">
        <v>44</v>
      </c>
      <c r="AA130" s="62"/>
    </row>
    <row r="131" s="8" customFormat="1" ht="66" customHeight="1" spans="1:27">
      <c r="A131" s="19">
        <v>125</v>
      </c>
      <c r="B131" s="66" t="s">
        <v>704</v>
      </c>
      <c r="C131" s="66" t="s">
        <v>705</v>
      </c>
      <c r="D131" s="66" t="s">
        <v>34</v>
      </c>
      <c r="E131" s="66" t="s">
        <v>35</v>
      </c>
      <c r="F131" s="66" t="s">
        <v>36</v>
      </c>
      <c r="G131" s="66" t="s">
        <v>706</v>
      </c>
      <c r="H131" s="62" t="s">
        <v>707</v>
      </c>
      <c r="I131" s="62" t="s">
        <v>136</v>
      </c>
      <c r="J131" s="62">
        <v>1436</v>
      </c>
      <c r="K131" s="66">
        <f t="shared" si="7"/>
        <v>222.02</v>
      </c>
      <c r="L131" s="66">
        <f t="shared" si="8"/>
        <v>222.02</v>
      </c>
      <c r="M131" s="66">
        <v>222.02</v>
      </c>
      <c r="N131" s="62"/>
      <c r="O131" s="62"/>
      <c r="P131" s="62"/>
      <c r="Q131" s="62"/>
      <c r="R131" s="62"/>
      <c r="S131" s="62"/>
      <c r="T131" s="62"/>
      <c r="U131" s="62"/>
      <c r="V131" s="66" t="s">
        <v>40</v>
      </c>
      <c r="W131" s="66" t="s">
        <v>41</v>
      </c>
      <c r="X131" s="62" t="s">
        <v>703</v>
      </c>
      <c r="Y131" s="62" t="s">
        <v>43</v>
      </c>
      <c r="Z131" s="62" t="s">
        <v>44</v>
      </c>
      <c r="AA131" s="62"/>
    </row>
    <row r="132" s="8" customFormat="1" ht="66" customHeight="1" spans="1:27">
      <c r="A132" s="19">
        <v>126</v>
      </c>
      <c r="B132" s="66" t="s">
        <v>708</v>
      </c>
      <c r="C132" s="66" t="s">
        <v>709</v>
      </c>
      <c r="D132" s="66" t="s">
        <v>140</v>
      </c>
      <c r="E132" s="66" t="s">
        <v>141</v>
      </c>
      <c r="F132" s="66" t="s">
        <v>36</v>
      </c>
      <c r="G132" s="66" t="s">
        <v>70</v>
      </c>
      <c r="H132" s="72" t="s">
        <v>710</v>
      </c>
      <c r="I132" s="74" t="s">
        <v>144</v>
      </c>
      <c r="J132" s="74">
        <v>107</v>
      </c>
      <c r="K132" s="66">
        <f t="shared" si="7"/>
        <v>5.20585</v>
      </c>
      <c r="L132" s="66">
        <f t="shared" si="8"/>
        <v>5.20585</v>
      </c>
      <c r="M132" s="66">
        <v>5.20585</v>
      </c>
      <c r="N132" s="66"/>
      <c r="O132" s="66"/>
      <c r="P132" s="66"/>
      <c r="Q132" s="66"/>
      <c r="R132" s="66"/>
      <c r="S132" s="66"/>
      <c r="T132" s="66"/>
      <c r="U132" s="66"/>
      <c r="V132" s="66" t="s">
        <v>711</v>
      </c>
      <c r="W132" s="66" t="s">
        <v>712</v>
      </c>
      <c r="X132" s="62" t="s">
        <v>713</v>
      </c>
      <c r="Y132" s="62"/>
      <c r="Z132" s="62"/>
      <c r="AA132" s="62"/>
    </row>
    <row r="133" s="8" customFormat="1" ht="84" customHeight="1" spans="1:27">
      <c r="A133" s="19">
        <v>127</v>
      </c>
      <c r="B133" s="66" t="s">
        <v>714</v>
      </c>
      <c r="C133" s="66" t="s">
        <v>715</v>
      </c>
      <c r="D133" s="66" t="s">
        <v>150</v>
      </c>
      <c r="E133" s="66" t="s">
        <v>716</v>
      </c>
      <c r="F133" s="66" t="s">
        <v>36</v>
      </c>
      <c r="G133" s="66" t="s">
        <v>717</v>
      </c>
      <c r="H133" s="62" t="s">
        <v>718</v>
      </c>
      <c r="I133" s="66" t="s">
        <v>106</v>
      </c>
      <c r="J133" s="66">
        <v>2.5</v>
      </c>
      <c r="K133" s="66">
        <f t="shared" si="7"/>
        <v>141.783374</v>
      </c>
      <c r="L133" s="66">
        <f t="shared" si="8"/>
        <v>141.783374</v>
      </c>
      <c r="M133" s="66"/>
      <c r="N133" s="66">
        <v>141.783374</v>
      </c>
      <c r="O133" s="66"/>
      <c r="P133" s="66"/>
      <c r="Q133" s="66"/>
      <c r="R133" s="66"/>
      <c r="S133" s="66"/>
      <c r="T133" s="66"/>
      <c r="U133" s="66"/>
      <c r="V133" s="66" t="s">
        <v>501</v>
      </c>
      <c r="W133" s="66" t="s">
        <v>146</v>
      </c>
      <c r="X133" s="62" t="s">
        <v>719</v>
      </c>
      <c r="Y133" s="62"/>
      <c r="Z133" s="62"/>
      <c r="AA133" s="62"/>
    </row>
    <row r="134" ht="14.25" spans="1:25">
      <c r="A134" s="73" t="s">
        <v>720</v>
      </c>
      <c r="B134" s="73"/>
      <c r="C134" s="73"/>
      <c r="D134" s="73"/>
      <c r="E134" s="73"/>
      <c r="F134" s="73"/>
      <c r="G134" s="73"/>
      <c r="H134" s="73"/>
      <c r="I134" s="73"/>
      <c r="J134" s="73"/>
      <c r="K134" s="73"/>
      <c r="L134" s="73"/>
      <c r="M134" s="73"/>
      <c r="N134" s="73"/>
      <c r="O134" s="73"/>
      <c r="P134" s="73"/>
      <c r="Q134" s="73"/>
      <c r="R134" s="73"/>
      <c r="S134" s="73"/>
      <c r="T134" s="73"/>
      <c r="U134" s="73"/>
      <c r="V134" s="73"/>
      <c r="W134" s="73"/>
      <c r="X134" s="73" t="s">
        <v>721</v>
      </c>
      <c r="Y134" s="73"/>
    </row>
  </sheetData>
  <sheetProtection formatCells="0" formatRows="0" insertRows="0" deleteRows="0" autoFilter="0"/>
  <protectedRanges>
    <protectedRange sqref="C27:C28" name="区域1_2"/>
    <protectedRange sqref="C27" name="区域1_4"/>
    <protectedRange sqref="C29" name="区域1_21"/>
    <protectedRange sqref="C31" name="区域1_3"/>
    <protectedRange sqref="C32" name="区域1_1_7"/>
    <protectedRange sqref="C33" name="区域1_2_1"/>
    <protectedRange sqref="C34" name="区域1_2_2"/>
    <protectedRange sqref="C35" name="区域1_6_1"/>
    <protectedRange sqref="H11" name="区域1"/>
    <protectedRange sqref="X11 X11" name="区域1_9"/>
    <protectedRange sqref="C28" name="区域1_1_2"/>
    <protectedRange sqref="C30" name="区域1_23"/>
  </protectedRanges>
  <mergeCells count="27">
    <mergeCell ref="A1:AA1"/>
    <mergeCell ref="A2:E2"/>
    <mergeCell ref="W2:AA2"/>
    <mergeCell ref="K3:U3"/>
    <mergeCell ref="L4:R4"/>
    <mergeCell ref="A6:F6"/>
    <mergeCell ref="A134:C13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s>
  <pageMargins left="0.708333333333333" right="0.708333333333333" top="0.984027777777778" bottom="0.984027777777778" header="0" footer="0.393055555555556"/>
  <pageSetup paperSize="8" scale="53"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  r a n g e C r e a t o r = " "   o t h e r s A c c e s s P e r m i s s i o n = " e d i t " / > < a r r U s e r I d   t i t l e = " :S�W1 _ 1 _ 2 "   r a n g e C r e a t o r = " "   o t h e r s A c c e s s P e r m i s s i o n = " e d i t " / > < a r r U s e r I d   t i t l e = " :S�W1 _ 2 "   r a n g e C r e a t o r = " "   o t h e r s A c c e s s P e r m i s s i o n = " e d i t " / > < a r r U s e r I d   t i t l e = " :S�W1 _ 1 _ 2 _ 1 "   r a n g e C r e a t o r = " "   o t h e r s A c c e s s P e r m i s s i o n = " e d i t " / > < a r r U s e r I d   t i t l e = " :S�W1 _ 4 "   r a n g e C r e a t o r = " "   o t h e r s A c c e s s P e r m i s s i o n = " e d i t " / > < a r r U s e r I d   t i t l e = " :S�W1 _ 1 "   r a n g e C r e a t o r = " "   o t h e r s A c c e s s P e r m i s s i o n = " e d i t " / > < a r r U s e r I d   t i t l e = " :S�W1 _ 2 1 "   r a n g e C r e a t o r = " "   o t h e r s A c c e s s P e r m i s s i o n = " e d i t " / > < a r r U s e r I d   t i t l e = " :S�W1 _ 2 3 "   r a n g e C r e a t o r = " "   o t h e r s A c c e s s P e r m i s s i o n = " e d i t " / > < a r r U s e r I d   t i t l e = " :S�W1 _ 3 "   r a n g e C r e a t o r = " "   o t h e r s A c c e s s P e r m i s s i o n = " e d i t " / > < a r r U s e r I d   t i t l e = " :S�W1 _ 1 _ 3 "   r a n g e C r e a t o r = " "   o t h e r s A c c e s s P e r m i s s i o n = " e d i t " / > < a r r U s e r I d   t i t l e = " :S�W1 _ 5 "   r a n g e C r e a t o r = " "   o t h e r s A c c e s s P e r m i s s i o n = " e d i t " / > < a r r U s e r I d   t i t l e = " :S�W1 _ 1 _ 7 "   r a n g e C r e a t o r = " "   o t h e r s A c c e s s P e r m i s s i o n = " e d i t " / > < a r r U s e r I d   t i t l e = " :S�W1 _ 6 "   r a n g e C r e a t o r = " "   o t h e r s A c c e s s P e r m i s s i o n = " e d i t " / > < a r r U s e r I d   t i t l e = " :S�W1 _ 2 _ 1 "   r a n g e C r e a t o r = " "   o t h e r s A c c e s s P e r m i s s i o n = " e d i t " / > < a r r U s e r I d   t i t l e = " :S�W1 _ 7 "   r a n g e C r e a t o r = " "   o t h e r s A c c e s s P e r m i s s i o n = " e d i t " / > < a r r U s e r I d   t i t l e = " :S�W1 _ 2 _ 2 "   r a n g e C r e a t o r = " "   o t h e r s A c c e s s P e r m i s s i o n = " e d i t " / > < a r r U s e r I d   t i t l e = " :S�W1 _ 8 "   r a n g e C r e a t o r = " "   o t h e r s A c c e s s P e r m i s s i o n = " e d i t " / > < a r r U s e r I d   t i t l e = " :S�W1 _ 6 _ 1 "   r a n g e C r e a t o r = " "   o t h e r s A c c e s s P e r m i s s i o n = " e d i t " / > < a r r U s e r I d   t i t l e = " :S�W1 _ 9 " 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2023-12-26T04:23:28Z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1812813F2C344A04B9F3E044B177650E</vt:lpwstr>
  </property>
</Properties>
</file>