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4000" windowHeight="9840"/>
  </bookViews>
  <sheets>
    <sheet name="统计" sheetId="1" r:id="rId1"/>
  </sheets>
  <calcPr calcId="144525"/>
</workbook>
</file>

<file path=xl/sharedStrings.xml><?xml version="1.0" encoding="utf-8"?>
<sst xmlns="http://schemas.openxmlformats.org/spreadsheetml/2006/main" count="21" uniqueCount="20">
  <si>
    <t>莎车县2023年度困难群体医疗救助代缴城乡居民保险费统计表</t>
  </si>
  <si>
    <t xml:space="preserve">汇总单位：莎车县医疗保障局 </t>
  </si>
  <si>
    <t>序号</t>
  </si>
  <si>
    <t>县市</t>
  </si>
  <si>
    <t>370元/人全额补贴（特困户、孤儿）</t>
  </si>
  <si>
    <t>240元/人补贴（低保户、三类监测户）</t>
  </si>
  <si>
    <t>200元/人补贴</t>
  </si>
  <si>
    <t>补贴人数合计（人）</t>
  </si>
  <si>
    <t>补贴资金合计（元）</t>
  </si>
  <si>
    <t>补贴人数</t>
  </si>
  <si>
    <t>补贴金额（元）</t>
  </si>
  <si>
    <t>人数
合计</t>
  </si>
  <si>
    <t>低保户（人）</t>
  </si>
  <si>
    <t>脱贫不稳定户（人）</t>
  </si>
  <si>
    <t>边缘易致贫户（人）</t>
  </si>
  <si>
    <t>突发严重困难户（人）</t>
  </si>
  <si>
    <t>补贴金额合计（元）</t>
  </si>
  <si>
    <t>脱贫户（人）</t>
  </si>
  <si>
    <t>莎车县</t>
  </si>
  <si>
    <t>总计</t>
  </si>
</sst>
</file>

<file path=xl/styles.xml><?xml version="1.0" encoding="utf-8"?>
<styleSheet xmlns="http://schemas.openxmlformats.org/spreadsheetml/2006/main">
  <numFmts count="5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176" formatCode="0.00_ "/>
  </numFmts>
  <fonts count="30">
    <font>
      <sz val="11"/>
      <color theme="1"/>
      <name val="宋体"/>
      <charset val="134"/>
      <scheme val="minor"/>
    </font>
    <font>
      <b/>
      <sz val="24"/>
      <name val="宋体"/>
      <charset val="134"/>
    </font>
    <font>
      <b/>
      <sz val="11"/>
      <name val="宋体"/>
      <charset val="134"/>
    </font>
    <font>
      <b/>
      <sz val="14"/>
      <name val="宋体"/>
      <charset val="134"/>
    </font>
    <font>
      <b/>
      <sz val="12"/>
      <name val="宋体"/>
      <charset val="134"/>
    </font>
    <font>
      <sz val="10"/>
      <name val="宋体"/>
      <charset val="134"/>
    </font>
    <font>
      <b/>
      <sz val="10"/>
      <name val="宋体"/>
      <charset val="134"/>
      <scheme val="minor"/>
    </font>
    <font>
      <sz val="11"/>
      <name val="宋体"/>
      <charset val="134"/>
    </font>
    <font>
      <b/>
      <sz val="14"/>
      <color rgb="FF000000"/>
      <name val="宋体"/>
      <charset val="134"/>
    </font>
    <font>
      <sz val="10"/>
      <color rgb="FF000000"/>
      <name val="宋体"/>
      <charset val="134"/>
    </font>
    <font>
      <sz val="11"/>
      <color theme="1"/>
      <name val="宋体"/>
      <charset val="134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8" fillId="15" borderId="9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0" fillId="19" borderId="10" applyNumberFormat="0" applyFont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12" applyNumberFormat="0" applyFill="0" applyAlignment="0" applyProtection="0">
      <alignment vertical="center"/>
    </xf>
    <xf numFmtId="0" fontId="28" fillId="0" borderId="12" applyNumberFormat="0" applyFill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2" fillId="3" borderId="6" applyNumberFormat="0" applyAlignment="0" applyProtection="0">
      <alignment vertical="center"/>
    </xf>
    <xf numFmtId="0" fontId="20" fillId="3" borderId="9" applyNumberFormat="0" applyAlignment="0" applyProtection="0">
      <alignment vertical="center"/>
    </xf>
    <xf numFmtId="0" fontId="17" fillId="10" borderId="8" applyNumberFormat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29" fillId="0" borderId="13" applyNumberFormat="0" applyFill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</cellStyleXfs>
  <cellXfs count="26">
    <xf numFmtId="0" fontId="0" fillId="0" borderId="0" xfId="0">
      <alignment vertical="center"/>
    </xf>
    <xf numFmtId="0" fontId="0" fillId="0" borderId="0" xfId="0" applyFill="1" applyBorder="1" applyAlignment="1">
      <alignment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vertical="center"/>
    </xf>
    <xf numFmtId="0" fontId="3" fillId="0" borderId="2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/>
    </xf>
    <xf numFmtId="0" fontId="3" fillId="0" borderId="5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/>
    </xf>
    <xf numFmtId="176" fontId="6" fillId="0" borderId="2" xfId="0" applyNumberFormat="1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7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vertical="center"/>
    </xf>
    <xf numFmtId="0" fontId="3" fillId="0" borderId="4" xfId="0" applyFont="1" applyFill="1" applyBorder="1" applyAlignment="1">
      <alignment horizontal="center" vertical="center"/>
    </xf>
    <xf numFmtId="0" fontId="8" fillId="0" borderId="2" xfId="0" applyFont="1" applyFill="1" applyBorder="1" applyAlignment="1">
      <alignment horizontal="center" vertical="center" wrapText="1"/>
    </xf>
    <xf numFmtId="3" fontId="5" fillId="0" borderId="2" xfId="0" applyNumberFormat="1" applyFont="1" applyFill="1" applyBorder="1" applyAlignment="1">
      <alignment horizontal="center" vertical="center" wrapText="1"/>
    </xf>
    <xf numFmtId="0" fontId="5" fillId="0" borderId="2" xfId="0" applyNumberFormat="1" applyFont="1" applyFill="1" applyBorder="1" applyAlignment="1">
      <alignment horizontal="center" vertical="center" wrapText="1"/>
    </xf>
    <xf numFmtId="3" fontId="9" fillId="0" borderId="2" xfId="0" applyNumberFormat="1" applyFont="1" applyFill="1" applyBorder="1" applyAlignment="1">
      <alignment horizontal="center" vertical="center" wrapText="1"/>
    </xf>
    <xf numFmtId="0" fontId="10" fillId="0" borderId="0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10"/>
  <sheetViews>
    <sheetView tabSelected="1" view="pageBreakPreview" zoomScaleNormal="100" workbookViewId="0">
      <selection activeCell="J8" sqref="J8"/>
    </sheetView>
  </sheetViews>
  <sheetFormatPr defaultColWidth="9" defaultRowHeight="13.5"/>
  <cols>
    <col min="1" max="1" width="10.775" style="1" customWidth="1"/>
    <col min="2" max="2" width="18.225" style="1" customWidth="1"/>
    <col min="3" max="3" width="15.775" style="1" customWidth="1"/>
    <col min="4" max="4" width="19" style="1" customWidth="1"/>
    <col min="5" max="5" width="13" style="1" customWidth="1"/>
    <col min="6" max="6" width="11.225" style="1" customWidth="1"/>
    <col min="7" max="7" width="12" style="1" customWidth="1"/>
    <col min="8" max="8" width="11.4416666666667" style="1" customWidth="1"/>
    <col min="9" max="9" width="14.6666666666667" style="1" customWidth="1"/>
    <col min="10" max="10" width="13.1083333333333" style="1"/>
    <col min="11" max="11" width="9" style="1"/>
    <col min="12" max="12" width="11.6333333333333" style="1"/>
    <col min="13" max="13" width="9.55833333333333" style="1" customWidth="1"/>
    <col min="14" max="14" width="13.1083333333333" style="1"/>
    <col min="15" max="19" width="9" style="1" hidden="1" customWidth="1"/>
    <col min="20" max="20" width="9.38333333333333" style="1" hidden="1" customWidth="1"/>
    <col min="21" max="21" width="9" style="1" hidden="1" customWidth="1"/>
    <col min="22" max="22" width="10.3833333333333" style="1" hidden="1" customWidth="1"/>
    <col min="23" max="24" width="9" style="1" hidden="1" customWidth="1"/>
    <col min="25" max="16380" width="9" style="1"/>
  </cols>
  <sheetData>
    <row r="1" s="1" customFormat="1" ht="49" customHeight="1" spans="1:14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</row>
    <row r="2" s="1" customFormat="1" ht="32" customHeight="1" spans="1:14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18"/>
      <c r="N2" s="19"/>
    </row>
    <row r="3" s="1" customFormat="1" ht="47" customHeight="1" spans="1:14">
      <c r="A3" s="4" t="s">
        <v>2</v>
      </c>
      <c r="B3" s="4" t="s">
        <v>3</v>
      </c>
      <c r="C3" s="5" t="s">
        <v>4</v>
      </c>
      <c r="D3" s="6"/>
      <c r="E3" s="7" t="s">
        <v>5</v>
      </c>
      <c r="F3" s="8"/>
      <c r="G3" s="8"/>
      <c r="H3" s="8"/>
      <c r="I3" s="8"/>
      <c r="J3" s="20"/>
      <c r="K3" s="5" t="s">
        <v>6</v>
      </c>
      <c r="L3" s="6"/>
      <c r="M3" s="21" t="s">
        <v>7</v>
      </c>
      <c r="N3" s="21" t="s">
        <v>8</v>
      </c>
    </row>
    <row r="4" s="1" customFormat="1" ht="37.5" spans="1:14">
      <c r="A4" s="4"/>
      <c r="B4" s="4"/>
      <c r="C4" s="9" t="s">
        <v>9</v>
      </c>
      <c r="D4" s="10" t="s">
        <v>10</v>
      </c>
      <c r="E4" s="11" t="s">
        <v>11</v>
      </c>
      <c r="F4" s="11" t="s">
        <v>12</v>
      </c>
      <c r="G4" s="11" t="s">
        <v>13</v>
      </c>
      <c r="H4" s="11" t="s">
        <v>14</v>
      </c>
      <c r="I4" s="11" t="s">
        <v>15</v>
      </c>
      <c r="J4" s="11" t="s">
        <v>16</v>
      </c>
      <c r="K4" s="11" t="s">
        <v>17</v>
      </c>
      <c r="L4" s="10" t="s">
        <v>10</v>
      </c>
      <c r="M4" s="21"/>
      <c r="N4" s="21"/>
    </row>
    <row r="5" s="1" customFormat="1" ht="38" customHeight="1" spans="1:22">
      <c r="A5" s="12">
        <v>1</v>
      </c>
      <c r="B5" s="13" t="s">
        <v>18</v>
      </c>
      <c r="C5" s="14">
        <v>1845</v>
      </c>
      <c r="D5" s="14">
        <f>C5*370</f>
        <v>682650</v>
      </c>
      <c r="E5" s="14">
        <f>F5+G5+H5+I5</f>
        <v>154181</v>
      </c>
      <c r="F5" s="12">
        <v>126044</v>
      </c>
      <c r="G5" s="14">
        <v>7048</v>
      </c>
      <c r="H5" s="14">
        <v>19750</v>
      </c>
      <c r="I5" s="14">
        <v>1339</v>
      </c>
      <c r="J5" s="22">
        <f>E5*240</f>
        <v>37003440</v>
      </c>
      <c r="K5" s="12">
        <v>153795</v>
      </c>
      <c r="L5" s="23">
        <f>K5*200</f>
        <v>30759000</v>
      </c>
      <c r="M5" s="24">
        <f>C5+E5+K5</f>
        <v>309821</v>
      </c>
      <c r="N5" s="24">
        <f>D5+J5+L5</f>
        <v>68445090</v>
      </c>
      <c r="O5" s="1">
        <v>308018</v>
      </c>
      <c r="P5" s="1">
        <v>68031500</v>
      </c>
      <c r="Q5" s="1">
        <v>4670</v>
      </c>
      <c r="R5" s="1">
        <v>1028280</v>
      </c>
      <c r="S5" s="1">
        <f>O5-M5</f>
        <v>-1803</v>
      </c>
      <c r="T5" s="1">
        <f>P5-N5</f>
        <v>-413590</v>
      </c>
      <c r="U5" s="1" t="e">
        <f>Q5-#REF!</f>
        <v>#REF!</v>
      </c>
      <c r="V5" s="1" t="e">
        <f>R5-#REF!</f>
        <v>#REF!</v>
      </c>
    </row>
    <row r="6" s="1" customFormat="1" ht="38" customHeight="1" spans="1:14">
      <c r="A6" s="15" t="s">
        <v>19</v>
      </c>
      <c r="B6" s="15"/>
      <c r="C6" s="16">
        <f t="shared" ref="C6:P6" si="0">SUM(C5:C5)</f>
        <v>1845</v>
      </c>
      <c r="D6" s="16">
        <f t="shared" si="0"/>
        <v>682650</v>
      </c>
      <c r="E6" s="16">
        <f t="shared" si="0"/>
        <v>154181</v>
      </c>
      <c r="F6" s="16">
        <f t="shared" si="0"/>
        <v>126044</v>
      </c>
      <c r="G6" s="16">
        <f t="shared" si="0"/>
        <v>7048</v>
      </c>
      <c r="H6" s="16">
        <f t="shared" si="0"/>
        <v>19750</v>
      </c>
      <c r="I6" s="16">
        <f t="shared" si="0"/>
        <v>1339</v>
      </c>
      <c r="J6" s="16">
        <f t="shared" si="0"/>
        <v>37003440</v>
      </c>
      <c r="K6" s="16">
        <f t="shared" si="0"/>
        <v>153795</v>
      </c>
      <c r="L6" s="16">
        <f t="shared" si="0"/>
        <v>30759000</v>
      </c>
      <c r="M6" s="16">
        <f t="shared" si="0"/>
        <v>309821</v>
      </c>
      <c r="N6" s="16">
        <f t="shared" si="0"/>
        <v>68445090</v>
      </c>
    </row>
    <row r="7" s="1" customFormat="1" spans="1:14">
      <c r="A7" s="17"/>
      <c r="B7" s="17"/>
      <c r="C7" s="17"/>
      <c r="D7" s="17"/>
      <c r="E7" s="17"/>
      <c r="F7" s="17"/>
      <c r="G7" s="17"/>
      <c r="H7" s="17"/>
      <c r="I7" s="17"/>
      <c r="J7" s="17"/>
      <c r="K7" s="17"/>
      <c r="L7" s="17"/>
      <c r="M7" s="25"/>
      <c r="N7" s="25"/>
    </row>
    <row r="8" s="1" customFormat="1"/>
    <row r="9" s="1" customFormat="1"/>
    <row r="10" s="1" customFormat="1"/>
  </sheetData>
  <mergeCells count="10">
    <mergeCell ref="A1:N1"/>
    <mergeCell ref="M2:N2"/>
    <mergeCell ref="C3:D3"/>
    <mergeCell ref="E3:J3"/>
    <mergeCell ref="K3:L3"/>
    <mergeCell ref="A6:B6"/>
    <mergeCell ref="A3:A4"/>
    <mergeCell ref="B3:B4"/>
    <mergeCell ref="M3:M4"/>
    <mergeCell ref="N3:N4"/>
  </mergeCells>
  <pageMargins left="0.75" right="0.75" top="1" bottom="1" header="0.5" footer="0.5"/>
  <pageSetup paperSize="9" scale="48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统计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Sunshine</cp:lastModifiedBy>
  <dcterms:created xsi:type="dcterms:W3CDTF">2023-09-22T02:19:00Z</dcterms:created>
  <dcterms:modified xsi:type="dcterms:W3CDTF">2023-09-22T09:07:20Z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2052-11.8.2.10393</vt:lpwstr>
  </property>
</Properties>
</file>