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Sheet1!$A$5:$X$155</definedName>
    <definedName name="_xlnm.Print_Titles" localSheetId="0">Sheet1!$1:5</definedName>
  </definedNames>
  <calcPr calcId="144525"/>
</workbook>
</file>

<file path=xl/sharedStrings.xml><?xml version="1.0" encoding="utf-8"?>
<sst xmlns="http://schemas.openxmlformats.org/spreadsheetml/2006/main" count="521" uniqueCount="275">
  <si>
    <t>附件：</t>
  </si>
  <si>
    <t>2021年莎车县涉农资金统筹整合实施方案项目汇总表</t>
  </si>
  <si>
    <t>填报单位：莎车县扶贫开发办公室</t>
  </si>
  <si>
    <t>填报人：黄容</t>
  </si>
  <si>
    <t>联系电话：15009987248</t>
  </si>
  <si>
    <t>填报日期：2021年3月27日</t>
  </si>
  <si>
    <t>项目序号</t>
  </si>
  <si>
    <t>项目名称</t>
  </si>
  <si>
    <t>实施地点</t>
  </si>
  <si>
    <t>计划完工月份</t>
  </si>
  <si>
    <t>责任单位</t>
  </si>
  <si>
    <t>建设任务</t>
  </si>
  <si>
    <t>项目类别</t>
  </si>
  <si>
    <t>受益贫困人口数（人）</t>
  </si>
  <si>
    <t>资金来源项目名称</t>
  </si>
  <si>
    <t>资金规模（万元）</t>
  </si>
  <si>
    <t>指标科目调整</t>
  </si>
  <si>
    <t>是否跨类别</t>
  </si>
  <si>
    <t>跨类别资金</t>
  </si>
  <si>
    <t>跨类别占比（%）</t>
  </si>
  <si>
    <t>计划完成支出时间</t>
  </si>
  <si>
    <t>实际支出金额</t>
  </si>
  <si>
    <t>地区资金文号地区资金文号</t>
  </si>
  <si>
    <t>农业生产发展</t>
  </si>
  <si>
    <t>农村基础设施建设</t>
  </si>
  <si>
    <t>人居环境整治</t>
  </si>
  <si>
    <t>其他</t>
  </si>
  <si>
    <t>小计</t>
  </si>
  <si>
    <t>中央</t>
  </si>
  <si>
    <t>自治区</t>
  </si>
  <si>
    <t>地州</t>
  </si>
  <si>
    <t>县级</t>
  </si>
  <si>
    <t>原指标科目</t>
  </si>
  <si>
    <t>调整后指标科目</t>
  </si>
  <si>
    <t>合计</t>
  </si>
  <si>
    <t>高标准农田建设项目（一体化推进）</t>
  </si>
  <si>
    <t xml:space="preserve">
易地搬迁点、巴格阿瓦提乡、阿瓦提镇、阿扎特巴格乡、英吾斯塘乡、塔尕尔其镇、良种场、艾力西湖镇、英阿瓦提管委会、荒地镇、亚喀艾日克乡、恰热克镇、乌达力克镇、墩巴格乡、拍克其乡、阔什艾日克乡、恰尔巴格乡
</t>
  </si>
  <si>
    <t>总投资：14953.81万元     规模：95116.43亩
建设内容：易地搬迁点0.4万亩、巴格阿瓦提乡0.5万亩、阿瓦提镇0.5万亩、阿扎特巴格乡0.3万亩、英吾斯塘乡0.6万亩、塔尕尔其镇0.9万亩、良种场0.6万亩、艾力西湖镇0.4万亩、英阿瓦提管委会1.2.3、4、5.6村1.3万亩、荒地镇0.3万亩、亚喀艾日克乡0.3万亩、恰热克镇0.3万亩、乌达力克镇0.7万亩、墩巴格乡0.4万亩、拍克其乡0.6万亩、阔什艾日克乡0.4万亩、恰尔巴格乡1.3万亩
建设地点：易地搬迁点、巴格阿瓦提乡、阿瓦提镇、阿扎特巴格乡、英吾斯塘乡、塔尕尔其镇、良种场、艾力西湖镇、英阿瓦提管委会、荒地镇、亚喀艾日克乡、恰热克镇、乌达力克镇、墩巴格乡、拍克其乡、阔什艾日克乡、恰尔巴格乡</t>
  </si>
  <si>
    <t>产粮大县奖励资金</t>
  </si>
  <si>
    <t>是</t>
  </si>
  <si>
    <t>生猪（牛羊）调出大县奖励</t>
  </si>
  <si>
    <t>林业生态保护恢复资金（草原生态修复治理补助资金部分）</t>
  </si>
  <si>
    <t>林业改革发展资金</t>
  </si>
  <si>
    <t>中央财政专项扶贫资金</t>
  </si>
  <si>
    <t>否</t>
  </si>
  <si>
    <t>2130505</t>
  </si>
  <si>
    <t>莎车县巴格阿瓦提乡土地平整建设项目</t>
  </si>
  <si>
    <t>2村、6村</t>
  </si>
  <si>
    <t xml:space="preserve">总投资：103.49万元     规模：1469亩
建设内容：6村、2村1469亩
</t>
  </si>
  <si>
    <t>莎车县英吾斯塘乡土地平整建设项目</t>
  </si>
  <si>
    <t>英吾斯塘（4）村、托万吉格代巴格（5）村、尤库日吉格代巴格（7）村</t>
  </si>
  <si>
    <r>
      <rPr>
        <b/>
        <sz val="15"/>
        <color indexed="8"/>
        <rFont val="宋体"/>
        <charset val="134"/>
      </rPr>
      <t>总投资：</t>
    </r>
    <r>
      <rPr>
        <sz val="15"/>
        <color indexed="8"/>
        <rFont val="宋体"/>
        <charset val="134"/>
      </rPr>
      <t xml:space="preserve">343.41万元
</t>
    </r>
    <r>
      <rPr>
        <b/>
        <sz val="15"/>
        <color indexed="8"/>
        <rFont val="宋体"/>
        <charset val="134"/>
      </rPr>
      <t>建设内容：</t>
    </r>
    <r>
      <rPr>
        <sz val="15"/>
        <color indexed="8"/>
        <rFont val="宋体"/>
        <charset val="134"/>
      </rPr>
      <t xml:space="preserve">土地平整3432亩。4村769亩、5村2077亩、7村585亩。
</t>
    </r>
  </si>
  <si>
    <t>莎车县阔什艾日克乡土地平整建设项目</t>
  </si>
  <si>
    <t>10村、11村</t>
  </si>
  <si>
    <r>
      <rPr>
        <b/>
        <sz val="15"/>
        <color indexed="8"/>
        <rFont val="宋体"/>
        <charset val="134"/>
      </rPr>
      <t>总投资：</t>
    </r>
    <r>
      <rPr>
        <sz val="15"/>
        <color indexed="8"/>
        <rFont val="宋体"/>
        <charset val="134"/>
      </rPr>
      <t xml:space="preserve">356.49万元
</t>
    </r>
    <r>
      <rPr>
        <b/>
        <sz val="15"/>
        <color indexed="8"/>
        <rFont val="宋体"/>
        <charset val="134"/>
      </rPr>
      <t>建设内容：</t>
    </r>
    <r>
      <rPr>
        <sz val="15"/>
        <color indexed="8"/>
        <rFont val="宋体"/>
        <charset val="134"/>
      </rPr>
      <t xml:space="preserve">土地平整2930亩。10村1096亩、11村1834亩
</t>
    </r>
  </si>
  <si>
    <t>莎车县恰尔巴格乡土地平整建设项目</t>
  </si>
  <si>
    <t>7村、11村、14村、4村</t>
  </si>
  <si>
    <r>
      <rPr>
        <b/>
        <sz val="15"/>
        <color indexed="8"/>
        <rFont val="宋体"/>
        <charset val="134"/>
      </rPr>
      <t>总投资：</t>
    </r>
    <r>
      <rPr>
        <sz val="15"/>
        <color indexed="8"/>
        <rFont val="宋体"/>
        <charset val="134"/>
      </rPr>
      <t xml:space="preserve">159.99万元
</t>
    </r>
    <r>
      <rPr>
        <b/>
        <sz val="15"/>
        <color indexed="8"/>
        <rFont val="宋体"/>
        <charset val="134"/>
      </rPr>
      <t>建设内容：</t>
    </r>
    <r>
      <rPr>
        <sz val="15"/>
        <color indexed="8"/>
        <rFont val="宋体"/>
        <charset val="134"/>
      </rPr>
      <t xml:space="preserve">土地平整1264亩。7村255亩、11村14村353亩、4村656亩。
</t>
    </r>
  </si>
  <si>
    <t>莎车县艾力西湖镇乡土地平整建设项目</t>
  </si>
  <si>
    <t>6村、10村、14村、15村</t>
  </si>
  <si>
    <r>
      <rPr>
        <b/>
        <sz val="15"/>
        <color indexed="8"/>
        <rFont val="宋体"/>
        <charset val="134"/>
      </rPr>
      <t>总投资：</t>
    </r>
    <r>
      <rPr>
        <sz val="15"/>
        <color indexed="8"/>
        <rFont val="宋体"/>
        <charset val="134"/>
      </rPr>
      <t xml:space="preserve">212.11万元
</t>
    </r>
    <r>
      <rPr>
        <b/>
        <sz val="15"/>
        <color indexed="8"/>
        <rFont val="宋体"/>
        <charset val="134"/>
      </rPr>
      <t>建设内容：</t>
    </r>
    <r>
      <rPr>
        <sz val="15"/>
        <color indexed="8"/>
        <rFont val="宋体"/>
        <charset val="134"/>
      </rPr>
      <t xml:space="preserve">土地平整1756亩。6村565亩、14村510亩、10村15村681亩。
</t>
    </r>
  </si>
  <si>
    <t>莎车县良种场土地平整建设项目</t>
  </si>
  <si>
    <t>1队、2队、3队</t>
  </si>
  <si>
    <r>
      <rPr>
        <b/>
        <sz val="15"/>
        <color indexed="8"/>
        <rFont val="宋体"/>
        <charset val="134"/>
      </rPr>
      <t>总投资：</t>
    </r>
    <r>
      <rPr>
        <sz val="15"/>
        <color indexed="8"/>
        <rFont val="宋体"/>
        <charset val="134"/>
      </rPr>
      <t xml:space="preserve">233万元
</t>
    </r>
    <r>
      <rPr>
        <b/>
        <sz val="15"/>
        <color indexed="8"/>
        <rFont val="宋体"/>
        <charset val="134"/>
      </rPr>
      <t>建设内容：</t>
    </r>
    <r>
      <rPr>
        <sz val="15"/>
        <color indexed="8"/>
        <rFont val="宋体"/>
        <charset val="134"/>
      </rPr>
      <t xml:space="preserve">土地平整2420亩。1队470亩、2队1680亩、3队270亩。
</t>
    </r>
  </si>
  <si>
    <t>莎车县荒地镇土地平整建设项目</t>
  </si>
  <si>
    <t>26村、25村、22村、7村、9村</t>
  </si>
  <si>
    <r>
      <rPr>
        <b/>
        <sz val="15"/>
        <color indexed="8"/>
        <rFont val="宋体"/>
        <charset val="134"/>
      </rPr>
      <t>总投资：</t>
    </r>
    <r>
      <rPr>
        <sz val="15"/>
        <color indexed="8"/>
        <rFont val="宋体"/>
        <charset val="134"/>
      </rPr>
      <t xml:space="preserve">298.11万元
</t>
    </r>
    <r>
      <rPr>
        <b/>
        <sz val="15"/>
        <color indexed="8"/>
        <rFont val="宋体"/>
        <charset val="134"/>
      </rPr>
      <t>建设内容：</t>
    </r>
    <r>
      <rPr>
        <sz val="15"/>
        <color indexed="8"/>
        <rFont val="宋体"/>
        <charset val="134"/>
      </rPr>
      <t xml:space="preserve">土地平整4020亩。26村1800亩、25村444亩、22村697亩、7村889亩、9村190亩
</t>
    </r>
  </si>
  <si>
    <t>莎车县英阿瓦提管理委员会土地平整建设项目</t>
  </si>
  <si>
    <t>1村、2村、3村、5村、6村</t>
  </si>
  <si>
    <r>
      <rPr>
        <b/>
        <sz val="15"/>
        <color indexed="8"/>
        <rFont val="宋体"/>
        <charset val="134"/>
      </rPr>
      <t>总投资：</t>
    </r>
    <r>
      <rPr>
        <sz val="15"/>
        <color indexed="8"/>
        <rFont val="宋体"/>
        <charset val="134"/>
      </rPr>
      <t xml:space="preserve">697.14万元
</t>
    </r>
    <r>
      <rPr>
        <b/>
        <sz val="15"/>
        <color indexed="8"/>
        <rFont val="宋体"/>
        <charset val="134"/>
      </rPr>
      <t>建设内容：</t>
    </r>
    <r>
      <rPr>
        <sz val="15"/>
        <color indexed="8"/>
        <rFont val="宋体"/>
        <charset val="134"/>
      </rPr>
      <t xml:space="preserve">土地平整6527亩。1村764亩、5村1373亩、6村1813亩、2村1960亩、3村617亩
</t>
    </r>
  </si>
  <si>
    <t>莎车县伊什库力乡土地平整建设项目</t>
  </si>
  <si>
    <t>2村、5村、8村</t>
  </si>
  <si>
    <r>
      <rPr>
        <b/>
        <sz val="15"/>
        <color indexed="8"/>
        <rFont val="宋体"/>
        <charset val="134"/>
      </rPr>
      <t>总投资：</t>
    </r>
    <r>
      <rPr>
        <sz val="15"/>
        <color indexed="8"/>
        <rFont val="宋体"/>
        <charset val="134"/>
      </rPr>
      <t xml:space="preserve">370万元
</t>
    </r>
    <r>
      <rPr>
        <b/>
        <sz val="15"/>
        <color indexed="8"/>
        <rFont val="宋体"/>
        <charset val="134"/>
      </rPr>
      <t>建设内容：</t>
    </r>
    <r>
      <rPr>
        <sz val="15"/>
        <color indexed="8"/>
        <rFont val="宋体"/>
        <charset val="134"/>
      </rPr>
      <t xml:space="preserve">土地平整3000亩。2村539.35亩、5村1552.04亩、6村908.61亩
</t>
    </r>
  </si>
  <si>
    <t>莎车县依盖尔其镇土地平整建设项目</t>
  </si>
  <si>
    <t>依盖尔其镇8村</t>
  </si>
  <si>
    <t xml:space="preserve">总投资：250万元    规模：1250亩
建设内容：依盖尔其镇1250亩土地进行土地平整、土方回填，并配套渠道、闸口、生产路等.
</t>
  </si>
  <si>
    <t>易地搬迁安置点高标准农田建设项目（土地平整）</t>
  </si>
  <si>
    <t>易地搬迁安置区5个村</t>
  </si>
  <si>
    <t xml:space="preserve">总投资：5400万元    规模：20000亩
建设内容：对易地搬迁安置区20000亩土地进行平整，配套滴灌设施，每亩2700元。
</t>
  </si>
  <si>
    <t>庭院蔬菜种植项目</t>
  </si>
  <si>
    <t>拍克其乡；乌达力克镇；托木吾斯塘镇；艾力西湖镇；巴格阿瓦提乡；孜热甫夏提乡；墩巴格乡；阿拉买提镇；伯什坎特镇；荒地镇；霍什拉甫乡；喀拉苏乡；喀群乡；阔什艾日克乡；恰尔巴格乡；亚喀艾日克乡；伊什库力乡；英阿瓦提管理委员会；英吾斯塘乡；阿瓦提镇；阿扎特巴格镇；易地搬迁安置区；阿尔斯兰巴格乡；塔尕尔其镇；恰热克镇；阿热勒乡；米夏镇；达木斯乡；</t>
  </si>
  <si>
    <r>
      <rPr>
        <b/>
        <sz val="15"/>
        <rFont val="宋体"/>
        <charset val="134"/>
      </rPr>
      <t>总投资：</t>
    </r>
    <r>
      <rPr>
        <sz val="15"/>
        <rFont val="宋体"/>
        <charset val="134"/>
      </rPr>
      <t xml:space="preserve">171.98万元       </t>
    </r>
    <r>
      <rPr>
        <b/>
        <sz val="15"/>
        <rFont val="宋体"/>
        <charset val="134"/>
      </rPr>
      <t>规模：</t>
    </r>
    <r>
      <rPr>
        <sz val="15"/>
        <rFont val="宋体"/>
        <charset val="134"/>
      </rPr>
      <t xml:space="preserve">42995户
</t>
    </r>
    <r>
      <rPr>
        <b/>
        <sz val="15"/>
        <rFont val="宋体"/>
        <charset val="134"/>
      </rPr>
      <t>建设内容：</t>
    </r>
    <r>
      <rPr>
        <sz val="15"/>
        <rFont val="宋体"/>
        <charset val="134"/>
      </rPr>
      <t xml:space="preserve">种植42995户庭院蔬菜，每户平均部分补助蔬菜种苗100株（南瓜苗20株、茄果苗80株），折合资金40元。
</t>
    </r>
  </si>
  <si>
    <t>露地瓜菜种植项目</t>
  </si>
  <si>
    <t>阿拉买提镇；墩巴格乡；霍什拉甫乡；喀拉苏乡；喀群乡；恰尔巴格乡；乌达力克镇；亚喀艾日克乡；伊什库力乡；易地搬迁安置区；艾力西湖镇；塔尕尔其镇；恰热克镇；阿热勒乡；米夏镇；孜热甫夏提乡；英吾斯塘乡；阿尔斯兰巴格乡；荒地镇；拍克其乡；英阿瓦提管理委员会；阿瓦提镇；阿扎特巴格镇；巴格阿瓦提乡</t>
  </si>
  <si>
    <r>
      <rPr>
        <b/>
        <sz val="15"/>
        <rFont val="宋体"/>
        <charset val="134"/>
      </rPr>
      <t>总投资：</t>
    </r>
    <r>
      <rPr>
        <sz val="15"/>
        <rFont val="宋体"/>
        <charset val="134"/>
      </rPr>
      <t xml:space="preserve">801.73万元     </t>
    </r>
    <r>
      <rPr>
        <b/>
        <sz val="15"/>
        <rFont val="宋体"/>
        <charset val="134"/>
      </rPr>
      <t>规模：</t>
    </r>
    <r>
      <rPr>
        <sz val="15"/>
        <rFont val="宋体"/>
        <charset val="134"/>
      </rPr>
      <t xml:space="preserve">27173亩
</t>
    </r>
    <r>
      <rPr>
        <b/>
        <sz val="15"/>
        <rFont val="宋体"/>
        <charset val="134"/>
      </rPr>
      <t>建设内容：</t>
    </r>
    <r>
      <rPr>
        <sz val="15"/>
        <rFont val="宋体"/>
        <charset val="134"/>
      </rPr>
      <t xml:space="preserve">种植露地蔬菜23003亩，亩均部分补助300元，用于补助种子和种苗、部分化肥。双膜西瓜2824亩，每亩补助300元，用于部分补助瓜苗；露地西甜瓜1346亩，每亩补助200元，用于部分补助种子、化肥、农药，总投资801.73万元。
</t>
    </r>
  </si>
  <si>
    <t>设施蔬菜种植项目</t>
  </si>
  <si>
    <t>喀群乡；恰尔巴格乡；乌达力克镇；英吾斯塘乡；阿扎特巴格镇；托木吾斯塘镇；阿尔斯兰巴格乡；艾力西湖镇；塔尕尔其镇；恰热克镇；米夏镇；孜热甫夏提乡；阿拉买提镇；伯什坎特镇；墩巴格乡；荒地镇；阔什艾日克乡；拍克其乡；伊什库力乡；阿瓦提镇；易地搬迁安置区；巴格阿瓦提乡；达木斯乡；喀拉苏乡；英阿瓦提管理委员会；阿热勒乡。</t>
  </si>
  <si>
    <r>
      <rPr>
        <b/>
        <sz val="15"/>
        <rFont val="宋体"/>
        <charset val="134"/>
      </rPr>
      <t>总投资：</t>
    </r>
    <r>
      <rPr>
        <sz val="15"/>
        <rFont val="宋体"/>
        <charset val="134"/>
      </rPr>
      <t xml:space="preserve">879.85万元      </t>
    </r>
    <r>
      <rPr>
        <b/>
        <sz val="15"/>
        <rFont val="宋体"/>
        <charset val="134"/>
      </rPr>
      <t>规模：</t>
    </r>
    <r>
      <rPr>
        <sz val="15"/>
        <rFont val="宋体"/>
        <charset val="134"/>
      </rPr>
      <t xml:space="preserve">17199座。
</t>
    </r>
    <r>
      <rPr>
        <b/>
        <sz val="15"/>
        <rFont val="宋体"/>
        <charset val="134"/>
      </rPr>
      <t>建设内容：</t>
    </r>
    <r>
      <rPr>
        <sz val="15"/>
        <rFont val="宋体"/>
        <charset val="134"/>
      </rPr>
      <t xml:space="preserve">2000座温室大棚种植蔬菜，每座补助600元，补助部分蔬菜种苗。15199座大拱棚种植蔬菜，补助部分蔬菜种苗，平均每座棚补助500元。
</t>
    </r>
  </si>
  <si>
    <t>特色种植项目（万寿菊种植）</t>
  </si>
  <si>
    <t>阿拉买提镇；伯什坎特镇；墩巴格乡；荒地镇；喀拉苏乡；喀群乡；阔什艾日克乡；拍克其乡；恰尔巴格乡；乌达力克镇；伊什库力乡；英吾斯塘乡；阿瓦提镇；阿扎特巴格镇；易地搬迁安置区；托木吾斯塘镇；阿尔斯兰巴格乡；艾力西湖镇；塔尕尔其镇；恰热克镇；阿热勒乡；米夏镇；古勒巴格镇；巴格阿瓦提乡；依盖尔其镇；孜热甫夏提乡。</t>
  </si>
  <si>
    <t xml:space="preserve">总投资：1443.9万元     规模：21735户48130亩
建设内容：种植48130亩万寿菊，每亩补助300元。其中苗子补助150元，化肥150元。
</t>
  </si>
  <si>
    <t>财政专项扶贫资金</t>
  </si>
  <si>
    <t>特色种植项目（黎麦种植）</t>
  </si>
  <si>
    <t>恰热克镇</t>
  </si>
  <si>
    <r>
      <rPr>
        <b/>
        <sz val="15"/>
        <rFont val="宋体"/>
        <charset val="134"/>
      </rPr>
      <t>总投资：</t>
    </r>
    <r>
      <rPr>
        <sz val="15"/>
        <rFont val="宋体"/>
        <charset val="134"/>
      </rPr>
      <t xml:space="preserve">90万元       </t>
    </r>
    <r>
      <rPr>
        <b/>
        <sz val="15"/>
        <rFont val="宋体"/>
        <charset val="134"/>
      </rPr>
      <t>规模：</t>
    </r>
    <r>
      <rPr>
        <sz val="15"/>
        <rFont val="宋体"/>
        <charset val="134"/>
      </rPr>
      <t xml:space="preserve">2000亩
</t>
    </r>
    <r>
      <rPr>
        <b/>
        <sz val="15"/>
        <rFont val="宋体"/>
        <charset val="134"/>
      </rPr>
      <t>建设内容：</t>
    </r>
    <r>
      <rPr>
        <sz val="15"/>
        <rFont val="宋体"/>
        <charset val="134"/>
      </rPr>
      <t xml:space="preserve">2000亩黎麦及育种，每亩补助450元，其中：良种农户自筹，机械作业费150元、水费50元，肥料250元；
</t>
    </r>
  </si>
  <si>
    <t>特色种植项目（金银花种植）</t>
  </si>
  <si>
    <t>霍什拉甫乡；荒地镇</t>
  </si>
  <si>
    <r>
      <rPr>
        <b/>
        <sz val="15"/>
        <rFont val="宋体"/>
        <charset val="134"/>
      </rPr>
      <t>总投资：</t>
    </r>
    <r>
      <rPr>
        <sz val="15"/>
        <rFont val="宋体"/>
        <charset val="134"/>
      </rPr>
      <t xml:space="preserve">233.67万元    </t>
    </r>
    <r>
      <rPr>
        <b/>
        <sz val="15"/>
        <rFont val="宋体"/>
        <charset val="134"/>
      </rPr>
      <t>规模：</t>
    </r>
    <r>
      <rPr>
        <sz val="15"/>
        <rFont val="宋体"/>
        <charset val="134"/>
      </rPr>
      <t xml:space="preserve">金银花1989亩
</t>
    </r>
    <r>
      <rPr>
        <b/>
        <sz val="15"/>
        <rFont val="宋体"/>
        <charset val="134"/>
      </rPr>
      <t>建设内容：</t>
    </r>
    <r>
      <rPr>
        <sz val="15"/>
        <rFont val="宋体"/>
        <charset val="134"/>
      </rPr>
      <t xml:space="preserve">
</t>
    </r>
    <r>
      <rPr>
        <b/>
        <sz val="15"/>
        <rFont val="宋体"/>
        <charset val="134"/>
      </rPr>
      <t>一是</t>
    </r>
    <r>
      <rPr>
        <sz val="15"/>
        <rFont val="宋体"/>
        <charset val="134"/>
      </rPr>
      <t xml:space="preserve">霍什拉甫乡已种植金银花539亩，每亩补助300元，用于补助化肥。
</t>
    </r>
    <r>
      <rPr>
        <b/>
        <sz val="15"/>
        <rFont val="宋体"/>
        <charset val="134"/>
      </rPr>
      <t>二是</t>
    </r>
    <r>
      <rPr>
        <sz val="15"/>
        <rFont val="宋体"/>
        <charset val="134"/>
      </rPr>
      <t xml:space="preserve">荒地镇新种植订单金银花1450亩，每亩补助1500元（种苗）。
</t>
    </r>
  </si>
  <si>
    <t>莎车县2021年日光温室大棚（原址重建）建设项目</t>
  </si>
  <si>
    <t>阿热勒乡3、4村；塔尕尔其镇1、3、6、11、12、14村；米夏镇5、6、18、22、23、24村；拍克其乡5、6、7、8村；阿尔斯兰巴格乡3、15、17、18村；</t>
  </si>
  <si>
    <r>
      <rPr>
        <b/>
        <sz val="15"/>
        <rFont val="宋体"/>
        <charset val="134"/>
      </rPr>
      <t>总投资：</t>
    </r>
    <r>
      <rPr>
        <sz val="15"/>
        <rFont val="宋体"/>
        <charset val="134"/>
      </rPr>
      <t>4060万元；</t>
    </r>
    <r>
      <rPr>
        <b/>
        <sz val="15"/>
        <rFont val="宋体"/>
        <charset val="134"/>
      </rPr>
      <t>规模：</t>
    </r>
    <r>
      <rPr>
        <sz val="15"/>
        <rFont val="宋体"/>
        <charset val="134"/>
      </rPr>
      <t xml:space="preserve">580座
</t>
    </r>
    <r>
      <rPr>
        <b/>
        <sz val="15"/>
        <rFont val="宋体"/>
        <charset val="134"/>
      </rPr>
      <t>建设内容：</t>
    </r>
    <r>
      <rPr>
        <sz val="15"/>
        <rFont val="宋体"/>
        <charset val="134"/>
      </rPr>
      <t xml:space="preserve">原址重建50米温室大棚580座，修建墙体、配备棚膜、棉被、卷帘机，每座投资7万元。其中：阿热勒乡77座；塔尕尔其镇173座；米夏镇111座；拍克其乡72座；阿尔斯兰巴格乡147座；资产确权到村，收益到户，收益率不低于当年的年利率。
</t>
    </r>
  </si>
  <si>
    <t>拱棚建设项目（一期）</t>
  </si>
  <si>
    <t>阿拉买提镇30座，伊什库力乡620座，阔什艾日克乡500座，阿热勒乡154座，阿尔斯兰巴格乡425座，乌达力克镇45座，阿扎特巴格镇95座，巴格阿瓦提乡210座，恰尔巴格乡1920座，米夏镇14座，托木吾斯塘镇32座。</t>
  </si>
  <si>
    <r>
      <rPr>
        <b/>
        <sz val="15"/>
        <rFont val="宋体"/>
        <charset val="134"/>
      </rPr>
      <t>总投资：</t>
    </r>
    <r>
      <rPr>
        <sz val="15"/>
        <rFont val="宋体"/>
        <charset val="134"/>
      </rPr>
      <t xml:space="preserve">4372.2万元     </t>
    </r>
    <r>
      <rPr>
        <b/>
        <sz val="15"/>
        <rFont val="宋体"/>
        <charset val="134"/>
      </rPr>
      <t>规模：</t>
    </r>
    <r>
      <rPr>
        <sz val="15"/>
        <rFont val="宋体"/>
        <charset val="134"/>
      </rPr>
      <t xml:space="preserve">5687座
</t>
    </r>
    <r>
      <rPr>
        <b/>
        <sz val="15"/>
        <rFont val="宋体"/>
        <charset val="134"/>
      </rPr>
      <t>建设内容：</t>
    </r>
    <r>
      <rPr>
        <sz val="15"/>
        <rFont val="宋体"/>
        <charset val="134"/>
      </rPr>
      <t xml:space="preserve">
新建大拱棚5687座，每座拱棚长50米，宽8.5米、6.5米。采购物资包括椭圆钢架、横拉杆、立柱、预埋件基础、棚膜、等设备。
</t>
    </r>
  </si>
  <si>
    <t>莎车县2021年温室大棚（选址新建）建设项目（一期）</t>
  </si>
  <si>
    <t>乌达力克镇1村</t>
  </si>
  <si>
    <r>
      <rPr>
        <b/>
        <sz val="15"/>
        <rFont val="宋体"/>
        <charset val="134"/>
      </rPr>
      <t>总投资：</t>
    </r>
    <r>
      <rPr>
        <sz val="15"/>
        <rFont val="宋体"/>
        <charset val="134"/>
      </rPr>
      <t>7560万元；</t>
    </r>
    <r>
      <rPr>
        <b/>
        <sz val="15"/>
        <rFont val="宋体"/>
        <charset val="134"/>
      </rPr>
      <t>规模：</t>
    </r>
    <r>
      <rPr>
        <sz val="15"/>
        <rFont val="宋体"/>
        <charset val="134"/>
      </rPr>
      <t xml:space="preserve">800座
</t>
    </r>
    <r>
      <rPr>
        <b/>
        <sz val="15"/>
        <rFont val="宋体"/>
        <charset val="134"/>
      </rPr>
      <t>建设内容：</t>
    </r>
    <r>
      <rPr>
        <sz val="15"/>
        <rFont val="宋体"/>
        <charset val="134"/>
      </rPr>
      <t xml:space="preserve">选址新建800座，扶贫资金投入7560万元。资资产确权到村，收益到户，收益率不低于当年的年利率。
</t>
    </r>
  </si>
  <si>
    <t>莎车县喀群乡2021年温室大棚（选址新建）建设项目（二期）</t>
  </si>
  <si>
    <t>喀群乡3村</t>
  </si>
  <si>
    <t xml:space="preserve">总投资：750万元；规模：30座
建设内容：在喀群乡3村香菇种植基地建设香菇种植大棚30座，配套水、电、道路、围栏、大门等附属配套设施，总投750万元，资资产确权到村，收益到户，收益率不低于当年的年利率。
</t>
  </si>
  <si>
    <t>莎车县2021年温室大棚（选址新建）建设项目（一期）物资采购</t>
  </si>
  <si>
    <r>
      <rPr>
        <b/>
        <sz val="15"/>
        <rFont val="宋体"/>
        <charset val="134"/>
      </rPr>
      <t>总投资：</t>
    </r>
    <r>
      <rPr>
        <sz val="15"/>
        <rFont val="宋体"/>
        <charset val="134"/>
      </rPr>
      <t>868.16万元；</t>
    </r>
    <r>
      <rPr>
        <b/>
        <sz val="15"/>
        <rFont val="宋体"/>
        <charset val="134"/>
      </rPr>
      <t>规模：</t>
    </r>
    <r>
      <rPr>
        <sz val="15"/>
        <rFont val="宋体"/>
        <charset val="134"/>
      </rPr>
      <t xml:space="preserve">800座
</t>
    </r>
    <r>
      <rPr>
        <b/>
        <sz val="15"/>
        <rFont val="宋体"/>
        <charset val="134"/>
      </rPr>
      <t>建设内容：</t>
    </r>
    <r>
      <rPr>
        <sz val="15"/>
        <rFont val="宋体"/>
        <charset val="134"/>
      </rPr>
      <t xml:space="preserve">为选址新建800座温室大棚采购棉被22400条，棚膜864000平方米，风口膜201600平方米，总投868.16万元。资资产确权到村，收益到户，收益率不低于当年的年利率。
</t>
    </r>
  </si>
  <si>
    <t>莎车县蔬菜基地设施配套项目</t>
  </si>
  <si>
    <t xml:space="preserve">托木斯塘11村、米夏2村、古鲁巴格镇13村、乌达力克镇1村。
</t>
  </si>
  <si>
    <t xml:space="preserve">总投资：558万元    规模：4个乡镇
建设内容：为莎车县莎车县托木斯塘镇11村、米夏镇2村、古勒巴格镇13村、乌达力克镇1村的四个蔬菜基地配套附属设施、设备一批并配套附属工程建设，项目总投资558万元。分为三个部分实施：
（一）采购部分：采购分拣、清洗、机耕设备等物资，计划投资321.7万元。具体内容为:蔬菜基地采购微耕机5台，每台0.5万元，计2.5万元；拖拉机2台,每台8.5万元，计17万元；整地机一台，计2.6万元；翻转犁一个，计1万元；照明设备83盏，每盏1800元，计15万元；视频监控设备一批（5个主机和129个点位摄像头），单价680元，计8.7万元；清洗分拣包装设备一套，计50万元；蔬菜速检仪2台，每台1.2万元，计2.4万元；合格证贴标器2台，每台6.25万元，计12.5万元；技术服务站15间，18平方米/间，每间2万元，计30万元；蔬菜基地建设围栏6000米，每米220元，计132万元（采购带安装），栅栏门6个，每个2万元，计12万元（采购带安装）；防雨棚1200平方米，每平方米300元，计36万元（采购带安装）。
（二）维修部分：15间管护房维修，每间房屋8812.3元，计42.3万元；具体维修改造房屋的房顶、涂料、抹墙、门窗、电路等。
（三）基建部分：建设1300平米分拣清洗车间，1500元/平方米，计划投资194万元。具体内容为：蔬菜清洗、分拣包装车间1300平方并配套相关附属；由国企经营，产权归属到项目所在村，收益率不低于同期银行利率。
</t>
  </si>
  <si>
    <t>莎车县农产品储藏库建设项目</t>
  </si>
  <si>
    <t>拍克其乡7个村；伊什库力乡1个村；阔什艾日克乡1个村；托木吾斯塘1个村；阿瓦提镇1个村；易地搬迁安置区1个村；</t>
  </si>
  <si>
    <t xml:space="preserve">总投资：2075万   规模：10375立方米
建设内容：
主体工程：新建储藏库10375平方米，分布在莎车县7个乡镇16个村内，储藏库均为1层砖混结构，层高均为5.1米，地下3米，地上2.1米。具体建设内容如下：
1、拍克其乡1村、2村、3村、5村、8村、9村、13村每个村新建储藏库1座，建筑面积均为280平方米，总建筑面积1960平方米。
2、伊什库力乡21村新建储藏库280平方米，23村新建储藏库389平方米，总建筑面积669平方米。
3、阔什艾日克乡1村新建储藏库450平方米。
4、托木吾斯塘11村新建储藏库555平方米。
5、阿瓦提镇8村新建储藏库280平方米。
6、佰什坎特镇2村、23村每个村新建储藏库1座，建筑面积均为1788平方米，9村新建储藏库1座，建筑面积1775平方米，总建筑面积5351平方米。
7、永安管委会4村新建储藏库2座，建筑面积均为555平方米，总建筑面积1110平方米。
附属设施：
完成16座储藏库室外坡道、供电等配套设施的建设。
设备购置：
为16座储藏库购置货架一批。
由合作社经营，资产归项目村所有，收益率不低于同期银行利率。
</t>
  </si>
  <si>
    <t>温室大棚配套设施项目</t>
  </si>
  <si>
    <t xml:space="preserve">英吾斯塘乡5个村；阿热勒乡3个村；米夏镇1个村；阔什艾日克乡1个村；恰热克镇1个村；塔尕尔其镇2个村；恰尔巴格乡1个村；阿尔斯兰巴格乡3个村；易地搬迁安置区1个村，阿扎巴格乡4个村，巴格阿瓦提乡2个村
</t>
  </si>
  <si>
    <t xml:space="preserve">总投资：549万元      规模：11个乡镇
建设内容：
1.英吾斯塘乡1村33座温室大棚配套1座50KV变压器；500米高压电线，每米100元；投资30万元，英吾斯塘乡2村46座温室大棚配备1套变压器；500米高压线，投资30万元，英吾斯塘乡3村43座温室大棚配备1套变压器，500米高压线，投资30万元，9村10村集中连片共计57座棚配备1套变压器，500米高压线投资30万元
2.为阿热勒乡2村20座温室大棚配套，型号70㎜铜芯电缆720米，10㎜铜芯电线2000米，电线线路设施，为7村10座、8村30座温室大棚配套配套250kv变压器1台、型号70㎜铜芯电缆800米，型号50㎜铜芯电缆1200米，10㎜铜芯电线4000米。投资50万元；
3.米夏镇15村21座大棚配套设施(内容包括卷帘机、棉被)，每座1.5万元。投资31.5万元；
4.阔什艾日克乡9村43座大棚通电设备，变压器功率100kva，投资30万元；
5.恰热克镇协海尔买里斯（13）村27座温室配套200KV变压器，750米高压线，投资30万元。
6.塔尕尔其镇5村为38座温室大棚配套变压器（160kv）及配电室。2村55座大棚配套变压器（160kv）及配电室。投资60万元；
7.为恰尔巴格乡8村集中连片99座温室大棚安装315kv变压器1台，变压器彩钢防雨棚50平米；投资50万元；
8.为阿尔斯兰巴格乡3村35座，15村45座，17村36座（标准棚）大棚安装变压器3台；每台投资30万元，共90万元；
9.易地搬迁安置区5村100座大棚安装变压器1台及配套配电室；投资20万元；
10.阿扎巴格乡4个村大棚配备棉备790条，计划投资27.5万元；
11.巴格阿瓦提乡4村29座大棚安装变压器一台及配套产，6村，7村64座(标准棚）大棚安装变压器一台，合计2台，投资40万元；
使用年限：20年
</t>
  </si>
  <si>
    <t>林果业提质增效项目（巴旦姆）</t>
  </si>
  <si>
    <t>依盖尔其镇；英阿瓦提管委会；古勒巴格镇；阿热勒乡；阿拉买提镇；英吾斯塘乡；巴格阿瓦提乡；米夏镇；达木斯乡；喀群乡；阔什艾日克乡；墩巴格乡；荒地镇；霍什拉甫乡；恰热克镇；塔尕尔其镇；乌达力克镇；喀拉苏乡；拍克其乡；阿瓦提镇；伯什坎特镇；阿尔斯兰巴格乡；恰尔巴格乡；孜热甫夏提乡；伊什库力乡；亚喀艾日克乡；阿扎特巴格镇；托木吾斯塘镇；艾力西湖镇</t>
  </si>
  <si>
    <t>总投资：7046.664万元    规模：293611亩
建设内容：对全县7046.664亩以巴旦姆为主林果购置化肥，每亩补助240元。
依盖尔其镇7362.2亩；英阿瓦提管委会2221亩；古勒巴格镇862.3亩；阿热勒乡11379.5亩；阿拉买提镇12426.8亩；英吾斯塘乡6411亩；巴格阿瓦提乡5432.3亩；米夏镇10916.1亩；达木斯乡1169.4亩；喀群乡9445亩；阔什艾日克乡7296.5亩；墩巴格乡9562.5亩；荒地镇7250.1亩；霍什拉甫乡1643.3亩；恰热克镇17786.8亩；塔尕尔其镇22690.8亩；乌达力克镇22507.1亩；喀拉苏乡12203.1亩；拍克其乡10194.2亩；阿瓦提镇14726亩；伯什坎特镇10035.9亩；阿尔斯兰巴格乡14519.5亩；恰尔巴格乡14569亩；孜热甫夏提乡9979亩；伊什库力乡14351.5亩；亚喀艾日克乡6855.8亩；阿扎特巴格镇12197.5亩；托木吾斯塘镇3433.7亩；艾力西湖镇13387.2亩</t>
  </si>
  <si>
    <t>易地搬迁安置区果树种植项目</t>
  </si>
  <si>
    <t>易地搬迁安置区4个村</t>
  </si>
  <si>
    <t xml:space="preserve">总投资：520万元    规模：600亩
建设内容：
1、种植林果600亩，配套滴灌等设施，并购置苗木60000株。建设滴灌设施，每亩1300元；含红枣、西梅、樱桃、苹果，红枣；西梅200亩，樱桃150亩；苹果50亩。
2、建设葡萄架1.2公里、配套苗木种植及附属设施建设。
</t>
  </si>
  <si>
    <t>林果业提质增效项目（木瓜）</t>
  </si>
  <si>
    <t>伊什库力乡12个村。</t>
  </si>
  <si>
    <t xml:space="preserve">总投资：103.81万元     规模：3404亩
建设内容：对3404亩木瓜提质增效，每亩补助500元；其中病虫害防治，投资40.2万元，肥料补助130万元。
</t>
  </si>
  <si>
    <t>葡萄种质资源圃建设工程</t>
  </si>
  <si>
    <t>米夏乡20村</t>
  </si>
  <si>
    <t xml:space="preserve">总投资：399.77万元   规模：1座占地9.64亩
建设内容：1.新建葡萄种质资源圃圃架搭建面积6452平方米，其中进园道路1824平方米，种质资源圃4628平方米；2.配套葡萄及苗圃滴灌设施设备1套；3.圃圆道路建设777.5米；4.引进葡萄新品种新郁、蓝宝石、无核白鸡心等150余种3108株；5.圃圆内新建品种葡萄苗木培育、试点推广基地2128.08平方米；6.苗木复壮肥料20吨；7.有害生物防治机械及药剂200公斤；
</t>
  </si>
  <si>
    <t>畜禽屠宰加工设备购置项目</t>
  </si>
  <si>
    <t>伊什库力乡1村</t>
  </si>
  <si>
    <t xml:space="preserve">总投资：4043万元     规模：28套
建设内容：畜禽屠宰加工车间购置设备，其中牛羊屠宰加工设备1套（97KW）；鸡屠宰加工设备1全套（22KW）；牛羊制冷设备及保温1套（750KW）；鸡制冷设备及保温1套（850KW）；屠宰分割设备1套（85KW）；熟食加工设备2套（包括高温杀菌灭菌设备、抽真空封口机、深加工流水线）；空气压缩机4台套（螺杆式7.5/11/15/37KW空气压缩机变频无油空压机工业 HLP-90KW-16）；电子计量秤10台（精度0.01工业级带数字显示的电子台秤）；化验仪器2套（包括微生物培养箱、天平、超净工作台或无菌室、高压灭菌器、酶标仪（采用酶联免疫法时)、旋转蒸发仪或氮气吹干装置、匀浆器、离心机、涡旋振荡器、微量移液器等）；冷冻架车300台（不锈钢）；冷冻盘5000个（不锈钢）；待宰圈除臭装置1套（微负压集气和UV光解除臭设备处理经排气筒排放）；污水处理设备1套（一体化UASB反应器污水处理45KW QF-20 20T/H）；热交换系统2套（参数8.31kw，惯流式空气幕FKM-900，轴流风机BDW-87-3）；蒸汽锅炉2台（参数ZS20-2.5-JSZS)；变压器2台（参数1260KVA）；柴油发电机2台（参数150KW）；高压配电柜2台（参数GGD 380/220V）；高压补偿柜2台（参数GGD 380/220V）；低压配电柜10台（参数XRM301-04-1B 380/220V）；低压补偿柜2台（参数GGD 380/220V）。资产确权到村，收益到户，收益率不低于同期银行利率。
使用年限：15年
</t>
  </si>
  <si>
    <t>莎车县第六良种繁育中心建设项目</t>
  </si>
  <si>
    <t xml:space="preserve">
建孜热甫夏提3村</t>
  </si>
  <si>
    <t xml:space="preserve">总投资：3485万元     规模：23040m2。
建设内容：在孜热甫夏提乡新建良种羊繁育中心，建设羊圈32座，单体建筑面积为720m2，总建筑面积23040m2,并配套室外给排水、电、围墙等附属设施。
资产确权到村，收益率不低于同期银行利率。
使用年限：20年
</t>
  </si>
  <si>
    <t>莎车县第七良种繁育中心建设项目</t>
  </si>
  <si>
    <t>孜热甫夏提3村</t>
  </si>
  <si>
    <t xml:space="preserve">总投资：3006万元     规模：19200m2。
建设内容：在孜热甫夏提乡新建良种羊繁育中心，建设1#羊圈20座，单体建筑面积为720m2，总建筑面积14400m2,建设2#羊圈4座，单体建筑面积为1200m2，总建筑面积4800m2;并配套室外给排水、电、围墙等附属设施。
资产确权到村，收益率不低于同期银行利率。
</t>
  </si>
  <si>
    <t>莎车县第八良种繁育中心建设项目</t>
  </si>
  <si>
    <t>易地扶贫搬迁点4村</t>
  </si>
  <si>
    <t xml:space="preserve">总投资：4246万元     规模：28800m2。
建设内容：在易地扶贫搬迁点新建良种羊繁育中心，建设羊圈40座，单体建筑面积为720m2，总建筑面积28800m2,并配套室外给排水、电、围墙等附属设施。
资产确权到村，收益率不低于同期银行利率。
</t>
  </si>
  <si>
    <t>莎车县第九良种繁育中心建设项目</t>
  </si>
  <si>
    <t xml:space="preserve">总投资：6082万元     规模：39811.76m2。
建设内容：在易地扶贫搬迁点新建良种羊繁育中心，总建筑面积39811.76m2,包括土建工程（附属用房、宿舍、业务用房、消毒通道、TMR加工搅拌站、青贮池、精料加工间、干草棚、羊圈、配电室、消防水池等）并配套室外给排水、电、围墙等附属设施。
资产确权到村，收益率不低于同期银行利率。
</t>
  </si>
  <si>
    <t>莎车县良种牛繁育中心建设项目</t>
  </si>
  <si>
    <t>易地搬迁安置区</t>
  </si>
  <si>
    <t xml:space="preserve">总投资：4499.95万元    规模：1座
建设内容：新建标准化散栏式牛圈舍10栋；隔离牛舍2栋；参观用牛舍1栋；新建草料场；青贮窖6栋；饲料库、工器库;业务用房；兽医室；堆粪场；门卫室；消毒池3个。
资产确权到全县所有行政村，收益率不低于同期银行利率。
</t>
  </si>
  <si>
    <t>莎车县种猪标准化生产繁育基地建设项目</t>
  </si>
  <si>
    <t>阿斯兰巴格乡10村</t>
  </si>
  <si>
    <t xml:space="preserve">总投资：2500万元  
建设内容：建设猪养殖场9490平方，占地面积100亩，其中新建猪舍10栋，7928平米，配套其他附属设施1562平米，围墙1140米，并配套变压器、配电柜、锅炉、烘干消毒设备、排污清污设备及养殖配套等设备。
资产确权到村，收益到户，实行动态调整，收益率不低于银行同期利率。
</t>
  </si>
  <si>
    <t>莎车县牲畜养殖（奶牛）场建设（一期）项目</t>
  </si>
  <si>
    <t>艾力西湖镇1个村</t>
  </si>
  <si>
    <t xml:space="preserve">总投资：4009万元     规模：奶牛养殖场1座。
建设内容：艾力西湖镇12村新建奶牛养殖基地1座，占地300亩。（1）养殖设施:主要包括泌乳牛舍、后备牛舍、隔离牛舍、挤奶大厅及设备间、青贮窖、干草库、精料库、机修车间等。
（2）技术配套设施:先进牧业装备（如全混合日粮TMR设备，奶牛发情鉴定设备）；智能化信息管理系统；生态型粪污处理系统等。
（3）服务配套设施:主要包括门卫、管理用房、水泵房、地磅房、供热用房、变配电室及绿化、室外管线等。资产确权到村，收益到户，收益率不低于同期银行利率。
</t>
  </si>
  <si>
    <t>骆驼良种繁育中心建设</t>
  </si>
  <si>
    <t xml:space="preserve">
易地搬迁安置区4村</t>
  </si>
  <si>
    <t xml:space="preserve">总投资：1880万元   规模：扩建1处
建设内容：
1、建设驼舍8座,每座圈舍1000平方米,每平方700元，投资560万；
2、建设青贮窖4座,每座35万,投资140万；
3、建设饲料棚一座1600平方米,投资104万元；
4、建设驼奶加工车间500平方,配套附属设施设备,投资380万。
由公司负责运营,资产归属到项目村,收益整个管委会贫困户，收益率不低于同期银行利率。
使用年限：10年
</t>
  </si>
  <si>
    <t>肉鸡良种繁育孵化中心建设项目</t>
  </si>
  <si>
    <t>伊什库力乡1个村、乌达力克镇1个村</t>
  </si>
  <si>
    <t xml:space="preserve">总投资：180万元     规模16栋平网鸡床共16000平方米
建设内容：一是伊什库力乡9村采购、安装8栋平网鸡床8000平方米，每栋鸡舍1000平方米，共8栋。每栋安装标准如下：4*4角铁2800米，制作2m*4m*1.5m框架125个；2m*4m*6mm工程网片125片（网孔50mm），塑料平网1200平方米（网孔15mm），计划投资90万元。二是乌达力克镇5村采购、安装8栋平网鸡床8000平方米，每栋鸡舍1000平方米，共8栋。每栋安装标准如下：4*4角铁2800米，制作2m*4m*1.5m框架125个；2m*4m*6mm工程网片125片（网孔50mm），塑料平网1200平方米（网孔15mm），计划投资90万元。资产确权到村，收益到户，收益率不低于项目总投资的7.
</t>
  </si>
  <si>
    <t>良繁中心配套厂房设备项目</t>
  </si>
  <si>
    <t>易地搬迁安置区；阿拉买提镇；巴格阿瓦提乡；阿斯兰巴格乡；孜热普夏提乡；</t>
  </si>
  <si>
    <t xml:space="preserve">投资：1807.28万元     规模：5个良繁中心
建设内容：1、阿拉买提良种繁育中心：阿拉买提17村，产房3200平方米、药浴池1个、消毒三轮车2辆、精料粉碎机1台、固定TMR(立式)36立方米1台、大型撒料三轮车2辆、全数字B型超声诊断仪（兽用）2台、剪毛机4台、地磅1个。总计359.5万元。
2、西门塔尔牛良种繁育中心配套设备：50装载机（粗饲料装载）1辆；30装载机（夹包机）1辆；全混合日粮搅拌车（27立方）2辆；拖拉机2辆；转筒式粉碎机4台；饲料仓储筒仓、配套设备（30立方）4套；挤奶厅转牛通道850m；农用消毒车(4吨）1辆；乳成分快速检测仪1台。合计230.48万元
3、巴格阿瓦提良种繁育中心：巴格阿瓦提乡6村，精饲料库一个（长50米，宽20米，高5米，砖混结构，彩钢房顶，110万元）、B超仪两台10万元、药浴池一个（500平方，带护栏，10万元）、消毒三轮车两台（2吨，双缸柴油机，10万元）、精料粉碎机一台（3-5吨，3.5万元）、固定TMR(立式）饲料加工搅拌机一台（36立方，30万元）、大型撒料三轮车两台（4缸6方490柴油机，普通型，18万元）、地磅一台（100-120吨，20万元）、剪毛机4把2万元。合计213.5万元。
4、永安良种羊繁育中心：产羔室2栋2880平方米、消防水池2160立方米、干草棚58*31高6米，1600平方米、固定TMR（全混日粮搅拌机）含8米、5米输送机一台、饲料粉碎混合机1台、饲料粉碎混合机1台、电动撒料车4台、剪毛机4台、地磅1台，合计902.8万元。
5、莎车县孜热普夏提3村良繁中心：精饲料混合机1台、TMR大型搅拌机1台、地磅1台。合计101万元。
由国企负责经营，资产确权到村，收益到户，收益率不低于当年的年利率。
</t>
  </si>
  <si>
    <t xml:space="preserve">养殖小区附属及设备配套项目 </t>
  </si>
  <si>
    <t>拍克其乡、亚克艾日克、恰热克乡、恰尔巴格乡、塔尕其镇、吾达力克、阿斯兰巴格乡、阿扎提巴格镇、喀群乡、阿瓦提镇、阔什艾日克乡、荒地镇、阿热勒乡。</t>
  </si>
  <si>
    <t xml:space="preserve">总投资：2958.01万元      规模：19个合作社
1、拍克其乡13村合作社，散料车2辆、饲草料运输车1台、TMR10立方米1台、地磅100吨、青贮收割机1辆；圈舍650平方米-3座、养殖场附属、合计196万元。
2、亚克艾日克乡瑞畜禽养殖农民专业合作社：散料车1辆、B超仪1台、剪毛机1把，精料库房200平方米、青贮窖1座500立方米；合计91万元。
3、恰热克1村功臣畜禽养殖农民专业合作社：散料车1辆、地磅80吨、B超仪1台，饲草料加工棚1000平方米、青贮窖1座480立方米。合计108.3万元。
4、恰尔巴格民乐畜禽养殖农民专业合作社：散料车1辆、饲草料加工棚270平方米、饲草料棚640平方米，合计33.51万元。
5、塔尕尔其镇百日满农副产品农民专业合作社：散料车1辆、饲草料运输车1台、TMR移动式14立方米，拖式6立方米、地磅120吨、青贮收割机1辆、苜蓿收割机2辆、B超仪1台、剪毛机1把，圈舍1600平方米2座、青贮窖1座900立方米、围墙300m。合计542.5万元。
6、吾达力克乡丰收畜禽养殖农民专业合作社：散料车1辆、饲草料运输车1辆、方捆机1台、剪毛机1把，养殖场附属、饲草料加工棚400平方米、青贮窖1座450立方米，治疗室40平方米、300平方米路面硬化。合计131.4万元。
7、亚克艾日克乡新咖尔万畜禽养殖农民专业合作社：散料车1辆、饲草料运输车1台、地磅80吨、青贮收割机1辆、方捆机1台、青贮打包机1台，圈舍、饲草料加工棚1000平方米、办公用房20平方米*5,500平方米硬化路面、2公里自来水管/，合计261万元。
8、阿斯兰巴格乡羊娃娃畜牧养殖专业合作社：散料车1辆、传送带7米2条、剪毛机1把，运动场遮阳棚300平方米，合计6.4万元。
9、阿斯兰巴格乡爱民畜禽养殖农民专业合作社：饲草料加工棚500平方米、青贮窖1座500立方米，合计25万元。
10、阿斯兰巴格乡农夫家牧畜家禽养殖农民专业合作社：TMR车载式搅拌机；9JGW-5，配套动力28马力、青贮取料机1辆、B超仪1台、圈舍550平方米、饲草料加工棚200平方米、业务用房80平方米，合计164.7万元。
11、阿扎提巴格镇永益畜牧养殖农民专业合作社：饲草料加工棚750平方米、青贮窖1座450立方米，合计38.75万元。
12、阿扎提巴格镇众达康畜禽养殖农民专业合作社：B超仪1台、剪毛机1把，合计1.5万元。
13、喀群乡喀米力畜禽养殖农民专业合作社：散料车1辆、地磅30吨、方捆机1台，合计23.5万元。
14、阿瓦提镇愿望农副产品农民专业合作社：散料车1辆、B超仪1台、剪毛机1把，变压器200千瓦，饲草料加工棚640平方米、铁艺围栏420m，合计62.64万元。
15、莎车县碧合拉尼畜禽养殖农民专业合作社：散料车1辆、精料粉碎机1台、揉丝机1台、青贮收割机1辆，圈舍900平方米、精料库房1200平方米、青贮窖1座1080立方米、药浴池120立方米，围墙400m，合计418.31万元。恰尔巴格乡
16、恰尔巴格乡金岸畜禽养殖合作社：散料车1辆、精饲料混合机1台、饲料粉碎机1台，精料库房210平方米、青贮窖1座360立方米、消毒室20平方米、药浴池120立方米，合计52.62万元。
17、阔是艾日克乡凯旋畜禽养殖农民专业合作社：散料车1辆、饲料粉碎机1台、青贮取料机1台，青贮窖1座1000立方米、业务用房16平方米*2，合计60.88万元。
18、荒地镇尤库日恰克马克库勒村养殖小区建设项目，建设养殖小区一座，牛舍1个、羊舍1个、配备饲草料库、配电室及电、暖、消防等附属设备，投资390万元.
19、阿热勒4村龙景畜禽养殖农民专业合作社：新建圈舍1000平方米、精料库房500平方米、草料棚1000平方米、业务用房60平方米，饲草料通道500平方米、修建大门1座；维修羊圈8栋，增加料槽和水槽，圈舍内外围栏等；配套TMR饲料搅拌机（卧式，22立方，含2条输送带）1台、精料粉碎机1台、草料粉碎机1台、撒料车2台以及水电等，投资350万元。
资产确权到村，收益到户，收益率不低于项目总投资的7.5%。
</t>
  </si>
  <si>
    <t xml:space="preserve">总投资：3762万元   
建设内容：
一是巴格阿瓦提乡9村畜牧合作社扩建500平方米标准化棚圈，生产用房100平方米、修建围墙200米以及其他相关配套设施。7村牛羊畜牧合作社改扩建，修建养殖场彩钢顶500平米等其他相关配套设施。巴格阿瓦提乡新建青贮窖5座，其中：1村养殖合作社450立方2座；6村合作社1200立方1座，450立方1座；11村750立方1座。
二是阔什艾日克乡前进6村、托格热艾日克3村各修建药浴池1座；
三是墩巴格乡3村家禽养殖合作社改扩建配套附属设施。清粪配套设备1套；喂料机1套。
四是霍什拉甫乡托力坎村家禽养殖合作附属配套。购置鸡架；场地硬化100平米，室外搭建彩钢防雨棚400平米。霍什拉甫乡友谊村养鸡合作社新建400平方米鸡舍、50平方米饲料库房，配套相关附属设备。霍什拉甫乡亚尔巴格村，新建羊圈1座750平方，新建（彩钢）生产用房200平方；饲料存储室30平方；牲畜饮水及相关配套设施；地面平整硬化800平方；修建围墙175米。多来提巴格村建设圈舍500平方米等配套设施。
五是恰热克镇14个村养殖合作社饲草料通道硬化11600平方，每平方米120元。5个村新建药浴池各1座。5个村新建青贮窖16座。
六是塔尕尔其镇15村养殖小区购置喂食槽500个，不锈钢水槽150米等配套设施；8村养殖小区配套电力设施，安装160kv变压器及接线。27村新建养殖牛舍2座，每座500平方，建设饲草料棚200平方、饲料加工设备1套、生产车间400平方、消毒室50平方，消防水池50立方，青贮窖350立方、250KV变压器1台、粉碎机2台，打包机1台、打捆机1台以及附属配套设施。
七是乌达力克镇4村牲畜养殖点新建养殖棚4座，每座600平方；配套搅拌机1台、粉碎机1台、饲料机1台；饲料库房1000平方、围墙140米、饲料通道4000平方；24村兔子养殖合作社扩建养殖棚10座，每座240平方米（80*30米），配套刮粪板、排风扇、饮水系统等养殖设施设备。
八是易地搬迁安置区养殖点修建围墙900米，58.5万；青贮窖2座（每座600立方）1200立方；水电配套5万；厕所2座各50平方；药浴池1座。
九是阿尔斯兰巴格乡20村：1、新建围墙长450米；2、为20村购买拓佑ZYD-100供应全套青储饲料液压机多功能小型秸秆打捆机玉米秸秆打包机，单价5.3万元；3、为20村四达铡草机，单价1万元；4、新建牲畜药浴池1座；5、新建混凝土浇筑长30米，宽2.5米，高2米150立方的青贮饲料池。                                                                                               阿尔斯兰巴格乡12村：1、1小组畜牧养殖合作社修建水泥路70米（245平方米）；2、200平方米地面硬化；3、修建250米畜牧养殖合作社围墙；4、修建合作社大门；5、新建牲畜药浴池1座。阿尔斯兰巴格乡8村大型颗粒饲料机型号ZLSP. S120B1台，配备250KVA变压器1台。阿尔斯兰巴格乡17村畜牧小区硬化3240平米。
十是恰尔巴格乡2村新建棚圈900平米及配套设施；9村新建棚圈区900平方米及配套设施；12村新建棚圈区900平方米及配套设施；13村养殖小区水电配套项目。4村养殖小区配套围墙、大门、消毒室、饲料库房等附属设施。11村养殖小区配套消毒室、饲料库房等附属设施。
十一是为孜热甫夏提乡8村建设牛圈1500平方，围栏360米及配套附属设施。5村和8村各新建药浴池1处。
十二是达木斯乡塔什纳村养殖小区硬化地坪1130平方米，投资13.56万元。
十三是荒地镇7村养殖合作社新建青贮窖1200立方1座，投资43.2万元。
资产确权到村，收益到户，收益率不低于银行同期利率。
</t>
  </si>
  <si>
    <t>发酵厂房建设项目（饲草料发酵）</t>
  </si>
  <si>
    <t>孜热甫夏提乡；巴格阿瓦提乡；易地搬迁安置区</t>
  </si>
  <si>
    <t xml:space="preserve">总投资：800万元    规模：6座
建设内容：易地搬迁安置区良种繁育中心、骆驼养殖基地、孜热甫夏提良繁中心、巴格阿瓦提良繁中心建设发酵厂房及购置发酵设备。
1、每个良繁中心建设发酵厂房1座，每座240平方米；
2、每个良繁中心购置发酵设备1套
由国企经营，资产确权到村，收益到户，收益率不低于银行同期利率。
</t>
  </si>
  <si>
    <t>恰尔巴格乡蒸汽玉米压片厂配套建设项目</t>
  </si>
  <si>
    <t>恰尔巴格乡12村</t>
  </si>
  <si>
    <t xml:space="preserve">总投资：500万元      规模：1座
建设内容：1、建设厂房600平方米，3600立方米仓库，及其附属用房。配套地磅、围墙、地面硬化、管网等附属设施；采购250KVA变压器及配套设施；2、采购5T/h蒸汽玉米压片机组及配套设备。
</t>
  </si>
  <si>
    <t>鸽子养殖场及配套设施设备项目</t>
  </si>
  <si>
    <t>伊什库力乡1个村</t>
  </si>
  <si>
    <t xml:space="preserve">总投资：498万      规模：养殖基地1座
建设内容：为伊什库力乡1村新建鸽舍1000平方米，并配套附属设施、设备，新建化粪池120m³1座，附属业务用房200平方米，硬化地面500平方米，配套变压器200KVA1台，电锅炉200KW1座，全自动鸽笼1000个，颗粒饲料机1台，大型孵化设备1套，自吸式玉米粉碎机1台，运输式（带鸽笼）三轮车1辆，鸽子脱毛机1台，智能磁位器4个，智能拌料槽1个。
由合作社经营，资产确权到村，收益到户，收益率不低于同期银行利率。
</t>
  </si>
  <si>
    <t>莎车县艾力西湖镇肉鸽养殖基地及其附属设施设备配套项目</t>
  </si>
  <si>
    <t>艾力西湖镇11村</t>
  </si>
  <si>
    <t xml:space="preserve">总投资：2670万      规模：养殖基地1座
建设内容：艾力西湖镇11村肉鸽产业包含种鸽培育，商品肉鸽生产，肉鸽屠宰加工与销售为主体；饲料加工；鸽粪深加工,2021年实现2万对，五年内发展成为规模10万对肉鸽产业基地。
一、商品鸽生产基地建设
1、饲料加工房：厂房面积800平方米，含加工车间300平方米，库房500平方米，饲料粉碎搅拌制粒烘干设备一套。原料清选设备一套，叉车1台，饲料运输车2台，生产规模5吨/小时。
2、鸽舍建设：按每栋喂养2500对设计，宽15米，长50米，750平方米/栋，共8栋，建筑面6000平方米，占地面积12000平方米。
设备设施：2万对鸽笼，自动清粪系统40套，自动喂料系统40套，自动供暖系统16套，自动喷淋系统16套，自动通风系统24套。
3、业务用房：业务按60人工作设计，计800平米，质检系统设备1套，检验检疫设备1套。
4、清洗房基建200平方米，晒坝1000平米，自动清洗机3套。
5、人工孵化培育室，建设面积800平方米，其中：孵化室200平方米，培育室600平方米。
设备设施：自动孵化机5台（500枚/台），自动培育设施2套，其它辅助设备设施：鸽粪专用运输车1台，饲料运输车1台，鸽蛋收集箱200套，鸽蛋运输车1台，捡蛋筐200个，小推车50个。
6、储藏室建设，建设面积100平米，配套设施1套。
二、鸽粪处理
鸽粪处理厂房建设面积500平方米，堆放场地1000平方米，设备设施：自动输送系统3套，生物发酵系统3套，烘干系统1套，制粒系统1套，铲车1台。
由企业经营，资产确权到村，收益到户，收益率不低于同期银行利率      
</t>
  </si>
  <si>
    <t>农村危房改造补助资金</t>
  </si>
  <si>
    <t>种鸽良种繁育中心建设项目</t>
  </si>
  <si>
    <t>乌达力克镇16村。</t>
  </si>
  <si>
    <t xml:space="preserve">总投资：1788万元；规模：20栋鸽舍。
建设内容：①乌达力克镇新建养鸽棚20座，；②配套围墙、地面硬化、饲料库、消毒设施、消防设施、幼鸽孵化设备等相关附属设施；③新建饲料加工车间一座（400平方米，层高6米），并购置安装全自动颗粒饲料机一套；④每栋购置、安装现代化鸽笼（配套清粪设备）160组.
</t>
  </si>
  <si>
    <t>霍什拉甫乡活畜交易市场</t>
  </si>
  <si>
    <t>霍什拉甫乡加依巴格2村</t>
  </si>
  <si>
    <t xml:space="preserve">投资:200万元     规模：1座
建设内容：新建一座活畜交易市场，占地3.5亩，建筑面积1266平方，其中业务用房96.47平方(砖混结构、地上一层、层高三米)、库房88.11平方(砖混结构、地上一层、层高三米)、厕所29.05平方(砖混结构、地上-一层、层高三米)、400 立方米粪便处理池一座、652. 32平方的交易棚(钢结构、地上一层、层高三米)以及配套围墙、电力相关附属设施。
由合作社经营，资产确权到村，收益到户，收益率不低于同期银行利率。
</t>
  </si>
  <si>
    <t>易地搬迁安置点农业灌溉电力配套项目</t>
  </si>
  <si>
    <t>易地扶贫搬迁安置区</t>
  </si>
  <si>
    <t xml:space="preserve">总投资：1000万元    规模：20000亩
建设内容：1、20000亩农田灌溉系统安装125kva变压器20台，每座变压器建设配电室及相关附属设施；
2、对建设完成的农业灌溉系统进行电力增容，安装125kva变压器10台，改造更换线路。
</t>
  </si>
  <si>
    <t>易地搬迁安置区特色食品加工车间建设项目</t>
  </si>
  <si>
    <t xml:space="preserve">总投资：165万元。
建设内容：易地搬迁安置区新建食品车间100平方米和包装厂房200平方米，隔出业务用房150平，配套水电，每平方米1500元，采购厨房用品，排烟扇，锅灶等设施，烘烤箱。橱柜，冰柜，冰箱，蒸箱和面机，绞肉机，发酵箱，购买食品包装产线，真空包装产线一条。
</t>
  </si>
  <si>
    <t>馕产业巩固提升项目</t>
  </si>
  <si>
    <t>阿瓦提镇、拍克其乡、喀拉苏乡、英阿瓦提管委会、恰尔巴格乡、阔什艾日克乡、巴格阿瓦提乡、喀群乡、乌达力克镇、托木吾斯塘镇、阿热勒乡、塔尕尔其镇、达木斯乡</t>
  </si>
  <si>
    <t xml:space="preserve">总投资：210万元     规模：62间
建设内容：
一是巴格阿瓦提乡馕产业巩固提升项目，采购类：纸箱打包机一台、真空打包机一台；建设类：新建两座厕所，1村30平米水冲式厕所1座，乡产业园30平米水冲式厕所1座，预计投资18万元。地面硬化2000平方米，乡产业园地平1500平米，8村100平米，9村200平米，10村200平米；
二是阿瓦提乡馕产业巩固提升项目，采购类：纸箱打包机一台、真空打包机一台；建设类：地面硬化1270平方米，1村100平米，4村120平米，5村100平米，6村50平米，9村30平米，10村160平米，13村50平方米，14村50平米，15村50平米，17村30平米，18村30平方米，19村500平米；
三是喀拉苏乡馕产业巩固提升项目，建设类：馕小屋和乡级食品加工车间的采暖设施安装及污水处理等设备设施，9村门前硬化300平方米；
四是英阿瓦提管委会馕产业巩固提升项目，采购类：纸箱打包机一台、真空打包机一台；建设类：建设地面硬化120平方米；
五是乌达力克镇馕产业巩固提升项目，建设类：新建1座30平方米水冲式厕所、新建600平方米遮阳棚1座；
六是喀群乡馕产业巩固提升项目，建设类：地面硬化513㎡，其中2村60㎡（4*15m）、3村253㎡（23*11m）、4村20㎡、7村50㎡、14村130㎡，；14村遮阳棚70平方米；乡级馕车间建设30㎡水冲式厕所一座，并配套化粪池；
七是拍克其乡馕产业巩固提升项目，采购类：纸箱打包机一台、真空打包机一台；
八是托木吾斯塘镇馕产业巩固提升项目，建设类：硬化面积630平方米，友好1村40平方米、依希来木其2村40平方米、吐古其3村100平方米、墩吾斯塘4村80平方米、祥和5村70平方米、阿克迪勒7村60平方米、吉格代艾日克8村40平方米、拜什托格拉克10村60平方米、博斯坦12村50平方米、尕孜兰干13村90平方米；
九是阿热勒乡馕产业巩固提升项目，建设类：地面硬化1597平米，布力买1村50平米、托盖塔塔尔4村80平米、喀拉铁热克5村270平米、吐格曼贝希6村50平米、喀拉扎克7村150平米、色日克都维8村72平米、塔热木博依9村105平米、琼吾斯塘10村200平米、萨万拉11村130平米、巴依都维12村50平米、阿热恰吐克13村120平米、阿孜干巴格14村200平米、桑霍依拉15村120平米；
十是恰尔巴格乡馕产业巩固提升项目，采购类：真空打包机一台、400kv变压器；
十一是塔尕尔其镇馕产业巩固提升项目，建设类：地面硬化1120平方米，尤库日博依拉7村馕房周边地面硬化200㎡、古勒巴格14村馕产业园地面硬化720㎡、奥依塔格27村馕房周边地面硬化200㎡；
十二是达木斯乡馕产业巩固提升项目，建设类：新建一座配电室；
十三是阔什艾日克乡馕产业巩固提升项目，采购类：纸箱打包机一台、真空打包机一台；
</t>
  </si>
  <si>
    <t>依盖尔其镇市场建设项目</t>
  </si>
  <si>
    <t xml:space="preserve">总投资：395万元     规模：1座
建设内容：
商铺10间，每间100平方米，共计1000平方米；大米交易棚1200平方米，配套水、电、消防等附属设施。
由合作社经营，资产确权到村，收益到户，收益率不低于同期银行利率。
</t>
  </si>
  <si>
    <t>莎车县市场建设（阿瓦提镇）项目</t>
  </si>
  <si>
    <t>阿瓦提镇兰干(3)村</t>
  </si>
  <si>
    <t xml:space="preserve">总投资：80万元     规模：1座
建设内容：
新建交易棚1200平方米，配套水、电、消防等附属设施。
由合作社经营，资产确权到村，收益到户，收益率不低于同期银行利率。
</t>
  </si>
  <si>
    <t>莎车县市场建设（荒地镇）项目</t>
  </si>
  <si>
    <t>荒地镇27村</t>
  </si>
  <si>
    <t xml:space="preserve">莎车县市场建设（荒地镇）项目
总投资：1000万元     规模：1座
建设内容：新建农副产品展销库、农副产品物流转运库、展示厅并配套相关附属，项目占地面积19034平方米，建筑面积8000平方米。
</t>
  </si>
  <si>
    <t>旅游建设项目（喀拉苏乡1村）</t>
  </si>
  <si>
    <t>喀拉苏乡1村</t>
  </si>
  <si>
    <r>
      <rPr>
        <b/>
        <sz val="15"/>
        <rFont val="宋体"/>
        <charset val="134"/>
      </rPr>
      <t>总投资：</t>
    </r>
    <r>
      <rPr>
        <sz val="15"/>
        <rFont val="宋体"/>
        <charset val="134"/>
      </rPr>
      <t xml:space="preserve">385万元     </t>
    </r>
    <r>
      <rPr>
        <b/>
        <sz val="15"/>
        <rFont val="宋体"/>
        <charset val="134"/>
      </rPr>
      <t>规模：</t>
    </r>
    <r>
      <rPr>
        <sz val="15"/>
        <rFont val="宋体"/>
        <charset val="134"/>
      </rPr>
      <t xml:space="preserve">15户
</t>
    </r>
    <r>
      <rPr>
        <b/>
        <sz val="15"/>
        <rFont val="宋体"/>
        <charset val="134"/>
      </rPr>
      <t>建设内容：</t>
    </r>
    <r>
      <rPr>
        <sz val="15"/>
        <rFont val="宋体"/>
        <charset val="134"/>
      </rPr>
      <t xml:space="preserve">依托古村落老房屋改造民宿13户、农家乐2户，共15户，并配套旅游基础设施设备。
</t>
    </r>
  </si>
  <si>
    <t>自治区财政专项扶贫资金</t>
  </si>
  <si>
    <t>旅游建设项目（达木斯乡5村）</t>
  </si>
  <si>
    <t>达木斯乡5村</t>
  </si>
  <si>
    <r>
      <rPr>
        <b/>
        <sz val="15"/>
        <rFont val="宋体"/>
        <charset val="134"/>
      </rPr>
      <t>总投资：</t>
    </r>
    <r>
      <rPr>
        <sz val="15"/>
        <rFont val="宋体"/>
        <charset val="134"/>
      </rPr>
      <t xml:space="preserve">300万元      </t>
    </r>
    <r>
      <rPr>
        <b/>
        <sz val="15"/>
        <rFont val="宋体"/>
        <charset val="134"/>
      </rPr>
      <t>规模：</t>
    </r>
    <r>
      <rPr>
        <sz val="15"/>
        <rFont val="宋体"/>
        <charset val="134"/>
      </rPr>
      <t xml:space="preserve">旅游点1处
</t>
    </r>
    <r>
      <rPr>
        <b/>
        <sz val="15"/>
        <rFont val="宋体"/>
        <charset val="134"/>
      </rPr>
      <t>建设内容</t>
    </r>
    <r>
      <rPr>
        <sz val="15"/>
        <rFont val="宋体"/>
        <charset val="134"/>
      </rPr>
      <t xml:space="preserve">：达木斯乡5村对20套农房进行改造，开展旅游居住、食宿、游玩等改造，如房屋结构，环境，设施配套等；打造乡村特色餐厅1家（面积为200平方，包括室内外装修并配套餐厅所有设施设备），配套400平米停车场1座；
</t>
    </r>
  </si>
  <si>
    <t>莎车县阿热勒乡巴旦姆融合一二三产业发展特色小镇配套基础设施建设项目</t>
  </si>
  <si>
    <t>阿热勒乡布力买(1)村、苏盖提力克(3)村、托盖塔塔尔(4)村、喀拉铁热克(5)村、巴依都维(12)村、阿热恰吐克(13)村、阿孜干巴格(14)村、桑霍依拉（15）村</t>
  </si>
  <si>
    <t xml:space="preserve">总投资：690万元（以工代赈资金）
建设内容：对阿热勒乡巴旦姆种植园新建渠道6.82公里、生产道路3.13公里
</t>
  </si>
  <si>
    <t>莎车县国有二林场渠系防渗改建项目</t>
  </si>
  <si>
    <t>二林场</t>
  </si>
  <si>
    <r>
      <rPr>
        <b/>
        <sz val="15"/>
        <rFont val="宋体"/>
        <charset val="134"/>
      </rPr>
      <t>总投资：</t>
    </r>
    <r>
      <rPr>
        <sz val="15"/>
        <rFont val="宋体"/>
        <charset val="134"/>
      </rPr>
      <t xml:space="preserve">148万元    
</t>
    </r>
    <r>
      <rPr>
        <b/>
        <sz val="15"/>
        <rFont val="宋体"/>
        <charset val="134"/>
      </rPr>
      <t>建设内容：</t>
    </r>
    <r>
      <rPr>
        <sz val="15"/>
        <rFont val="宋体"/>
        <charset val="134"/>
      </rPr>
      <t xml:space="preserve">
二林场原有土渠上改建U形防渗1.94公里，流量为0.2m</t>
    </r>
    <r>
      <rPr>
        <vertAlign val="superscript"/>
        <sz val="15"/>
        <rFont val="宋体"/>
        <charset val="134"/>
      </rPr>
      <t>3</t>
    </r>
    <r>
      <rPr>
        <sz val="15"/>
        <rFont val="宋体"/>
        <charset val="134"/>
      </rPr>
      <t xml:space="preserve">/s、闸口19个、涵桥2个、农桥1个；
</t>
    </r>
  </si>
  <si>
    <t>莎车县阿拉买提西梅特色小镇产业发展配套基础设施建设项目</t>
  </si>
  <si>
    <t>阿拉买提镇苏盖提力克(4)村、塔尕其吾斯塘(6)村、托合斯台（8）村</t>
  </si>
  <si>
    <r>
      <rPr>
        <b/>
        <sz val="15"/>
        <rFont val="宋体"/>
        <charset val="134"/>
      </rPr>
      <t>总投资：</t>
    </r>
    <r>
      <rPr>
        <sz val="15"/>
        <rFont val="宋体"/>
        <charset val="134"/>
      </rPr>
      <t xml:space="preserve">174.45万元（以工代赈资金）
</t>
    </r>
    <r>
      <rPr>
        <b/>
        <sz val="15"/>
        <rFont val="宋体"/>
        <charset val="134"/>
      </rPr>
      <t>建设内容：</t>
    </r>
    <r>
      <rPr>
        <sz val="15"/>
        <rFont val="宋体"/>
        <charset val="134"/>
      </rPr>
      <t xml:space="preserve">本项目控制灌溉面积1031亩，新建首部枢纽、计量设施、输配水管网、田间灌溉设施等。根据工程总体规划与工程布局，系统首部5个(2个已建，3个新建)、输水管网(地埋管道)7.676km，配水管网(地面管道)14.036km，田间灌溉设施(毛管)滴灌带153.77km，配套水泵3套、配套变频启动柜3套、自动反冲洗网式过滤器3套。
</t>
    </r>
  </si>
  <si>
    <t>莎车县阿斯兰巴格乡巴旦姆产业发展配套基础设施建设项目</t>
  </si>
  <si>
    <t>阿斯兰巴格乡帕特曼喀什(1)村</t>
  </si>
  <si>
    <r>
      <rPr>
        <b/>
        <sz val="15"/>
        <rFont val="宋体"/>
        <charset val="134"/>
      </rPr>
      <t>总投资：</t>
    </r>
    <r>
      <rPr>
        <sz val="15"/>
        <rFont val="宋体"/>
        <charset val="134"/>
      </rPr>
      <t xml:space="preserve">190万元（以工代赈资金）
</t>
    </r>
    <r>
      <rPr>
        <b/>
        <sz val="15"/>
        <rFont val="宋体"/>
        <charset val="134"/>
      </rPr>
      <t>建设内容：</t>
    </r>
    <r>
      <rPr>
        <sz val="15"/>
        <rFont val="宋体"/>
        <charset val="134"/>
      </rPr>
      <t xml:space="preserve">建设防渗渠及配套建筑物L=2.1km
Q=0.2m³/s
</t>
    </r>
  </si>
  <si>
    <t>莎车县巴旦姆产业发展配套基础设施建设项目</t>
  </si>
  <si>
    <t>恰热克镇、孜热甫夏提乡、乌达力克镇</t>
  </si>
  <si>
    <t xml:space="preserve">总投资：1900万元（以工代赈资金）
建设内容：对6000亩巴旦姆种植园进行配套渠系、道路等基础设施。
</t>
  </si>
  <si>
    <t>莎车县易地搬迁安置区饲草料基地配套基础设施建设项目</t>
  </si>
  <si>
    <t xml:space="preserve">总投资：420万元（以工代赈资金）  
建设内容：建设防渗渠及配套建筑物
</t>
  </si>
  <si>
    <t>莎车县荒地镇乡村旅游基础设施配套建设项目</t>
  </si>
  <si>
    <t>荒地镇托万木尕勒(5)村</t>
  </si>
  <si>
    <t xml:space="preserve">总投资：550万元（以工代赈资金）
建设内容：改造水渠1.5公里，新建道路1.5公里，新建6米宽绿化带10公里，新建木栈道4公里，新建小游园1500平方米，土地整理300亩，新建停车场1500平方米，新建景观亭一座，新建景观大门一座。
</t>
  </si>
  <si>
    <t>莎车县荒地镇防渗渠建设项目</t>
  </si>
  <si>
    <t>莎车县荒地镇尤库日恰克马克库勒（4）村</t>
  </si>
  <si>
    <t xml:space="preserve">总投资：398万元（以工代赈资金） 
建设内容：建设防渗渠及配套建筑物
</t>
  </si>
  <si>
    <t>莎车县乌达力克镇2021年温室大棚配套生产道路建设项目</t>
  </si>
  <si>
    <r>
      <rPr>
        <b/>
        <sz val="15"/>
        <rFont val="宋体"/>
        <charset val="134"/>
      </rPr>
      <t>总投资：</t>
    </r>
    <r>
      <rPr>
        <sz val="15"/>
        <rFont val="宋体"/>
        <charset val="134"/>
      </rPr>
      <t xml:space="preserve">200万元  
</t>
    </r>
    <r>
      <rPr>
        <b/>
        <sz val="15"/>
        <rFont val="宋体"/>
        <charset val="134"/>
      </rPr>
      <t>建设内容</t>
    </r>
    <r>
      <rPr>
        <sz val="15"/>
        <rFont val="宋体"/>
        <charset val="134"/>
      </rPr>
      <t xml:space="preserve">：新建生产道路14.24公里
</t>
    </r>
  </si>
  <si>
    <t>高标准农田建设项目（高效节水）一期</t>
  </si>
  <si>
    <t>孜热甫夏提乡；艾力西湖镇；阿热勒乡；乌达力克镇；易地搬迁安置点；墩巴格乡；托木吾斯塘镇；亚喀艾日克乡</t>
  </si>
  <si>
    <t xml:space="preserve">总投资：5709.85万元      规模：31822.6亩
建设内容：对莎车县8个乡镇共31822.60亩土地进行高标准农田建设（高效节水），其中：
1、孜热甫夏提乡共3938亩土地进行节水滴灌及配套附属设施建设，投资558.15万元；
2、艾力西湖镇共5465亩土地进行节水滴灌及配套附属设施建设，投资996.18万元；
3、阿热勒乡共3723.9亩土地进行节水滴灌及配套附属设施建设，投资554.43万元；
4、乌达力克镇共3015亩土地进行节水滴灌及配套附属设施建设，投资719.27万元；
5、易地搬迁安置点共6018亩地进行节水滴灌及配套附属设施建设，投资1141.41万元；
6、墩巴格乡共3239.4亩土地进行节水滴灌及配套附属设施建设建设，投资618.26万元；
7、托木吾斯塘镇共3596.81亩地进行节水滴灌及配套附属设施建设，投资622.55万元；
8、亚喀艾日克乡共2826.49亩地进行节水滴灌及配套附属设施建设，投资499.60万元；
</t>
  </si>
  <si>
    <t>农村综合改革转移支付资金</t>
  </si>
  <si>
    <t>2300313</t>
  </si>
  <si>
    <t>农业资源及生态保护补助资金（对农民的直接补贴除外）</t>
  </si>
  <si>
    <t>2130199</t>
  </si>
  <si>
    <t>农业生产发展资金</t>
  </si>
  <si>
    <t>彩票公益金</t>
  </si>
  <si>
    <t>2296011</t>
  </si>
  <si>
    <t>210505</t>
  </si>
  <si>
    <t>自治区畜牧业生产发展资金</t>
  </si>
  <si>
    <t>自治区水利发展资金</t>
  </si>
  <si>
    <t>卡拉库木公路物流园建设项目</t>
  </si>
  <si>
    <t xml:space="preserve">总投资：9300万元    规模：8座
建设内容：
建设物流厂房8座53800平方米，其中5900平方6座，9200平方2座。由国有企业经营，资产确权到村，收益到户，收益率不低于同期银行利率，解决1000余人就业。
</t>
  </si>
  <si>
    <t>乌达力克铁路物流产业园建设项目</t>
  </si>
  <si>
    <t>乌达力克乡16村</t>
  </si>
  <si>
    <t xml:space="preserve">总投资：4400万元    规模：1处
建设内容：
1、建设储煤仓库面积6000平方米，并配套设备设施；
2、建设1号仓库面积5071.2平方米，并配套设备设施；
3、建设2号仓库面积5071.2平方米，并配套设备设施；
4、建设3号仓库面积8826.74平方米，并配套设备设施；
由国有企业经营，资产确权到村，收益到户，收益率不低于同期银行利率，解决1000余人就业。
</t>
  </si>
  <si>
    <t>莎车县纺织园区厂房建设项目</t>
  </si>
  <si>
    <t>托木吾斯塘镇</t>
  </si>
  <si>
    <t xml:space="preserve">总投资：8900万元     规模：1栋
建设内容：建设棉纺织厂房1栋58000平方米，并配套相关附属设备和设施。由国有企业经营，资产确权到全县行政村，收益率不低于同期银行利率。
</t>
  </si>
  <si>
    <t>莎车县2021年十小店铺建设及附属配套项目</t>
  </si>
  <si>
    <t>喀群乡巴格恰（9）村、米夏镇托库拉（10）村、恰热克镇巴扎（12）村、阿尔斯兰巴格乡阿力米力克（15）村、红旗（18）村、英阿瓦提管委会英阿瓦提（3）村、英巴扎（5）村、比纳木（1）村；喀拉苏乡阿恰贝希（4）村、亚喀艾日克乡阔纳吾斯塘（7）村。</t>
  </si>
  <si>
    <t xml:space="preserve">总投资：724.5万元
建设内容：一是喀群乡巴格恰（9）村建设地上1层钢结构十小店铺遮阳棚总面积400㎡;
二是米夏镇托库拉（10）村建设地上1层钢结构十小店铺门前彩钢棚面积250㎡，混凝土地面硬化250㎡，室外入商铺供电管线40米，商铺牌匾、装饰灯以及50m³玻璃钢化粪池1座;
三是恰热克镇巴扎（12）村建设地上2层砖混结构十小店铺总面积300㎡，室外混凝土硬化200㎡，供水管线50米、供电管线50米，50m³玻璃钢化粪池1座；
四是阿尔斯兰巴格乡阿力米力克（15）村建设地上1层砖混结构十小店铺总面积150㎡，室外混凝土硬化150㎡，供水管线40米、供电管线40米，50m³玻璃钢化粪池1座；红旗（18）村建设地上1层砖混结构十小店铺总面积300㎡，室外混凝土硬化250㎡，供水管线60米、供电管线60米，50m³玻璃钢化粪池1座；
五是英阿瓦提管委会英阿瓦提（3）村建设地上1层钢结构十小店铺门前彩钢棚面积200㎡，混凝土地面硬化200㎡，室外排水管线60米，照明设备。英巴扎
（5）村建设地上1层钢结构十小店铺门前彩钢棚面积200㎡，40m³玻璃钢化粪池1座，室外排水管网60米；比纳木（1）村建设地上2层砖混结构十小店铺总面积200㎡，室外供水管线50米、供电管线50米。
六是喀拉苏乡阿恰贝希（4）村建设室外混凝土硬化600㎡；
七是亚喀艾日克乡阔纳吾斯塘（7）村建设地上3层砖混结构十小店铺总面积1800㎡，室外混凝土硬化350㎡，供水管线80米、供电管线80米，100m³玻璃钢化粪池1座；
</t>
  </si>
  <si>
    <t>莎车县小微物流产业园建设项目</t>
  </si>
  <si>
    <t>伯什坎特镇、艾力西湖镇</t>
  </si>
  <si>
    <t xml:space="preserve">总投资：3400万元     规模：2座
建设内容：
在伯什坎特镇建设集运输、仓储、信息、保鲜、装卸、流通、加工、配送、停车场、维修等为一体的信息化、综合化、系统化现代物流综合园区，配套业务用房等相关附属设施设备。
由国有企业经营，资产确权到村，收益到户，收益率不低于同期银行利率，解决1000余人就业。
</t>
  </si>
  <si>
    <t>乡村车间配套建设项目</t>
  </si>
  <si>
    <t>古勒巴格镇阿克奥尔达（12）村；霍什拉甫乡巴扎（13）村；阿拉买提镇阿孜拉（11）村；阔什艾日克乡阿克巴什（5）村；孜热甫夏提乡希望（13）村；荒地镇尤库日恰克马克库勒（4）村、恰希勒克（23）村、巴扎（27）村；喀尔苏乡永和（5）村 ；阿瓦提镇阿瓦提巴扎（12）村；喀群乡铁热克巴格（11）村； 依什库力乡喀拉库木（1）村、科克其（19）村； 恰热克镇恰热克巴扎（12）村； 恰尔巴格乡代斯台霍伊拉（15）村； 拍克其乡依玛（1）村； 艾力西湖镇乌堂（5）村、墩艾日克（7）村、其兰格日（9）村、巴扎（10）村、喀木尕克勒克（11）村、诺库特勒克吐格曼（18）村</t>
  </si>
  <si>
    <t xml:space="preserve">总投资：2410万  
建设内容：
一是艾力西湖镇乡村生产车间配套附属，其中乌堂（5）村新建300平方米业务用房1座；墩艾日克（7）村基础设施改造；其兰格日（9）村新建1800平方米业务用房1座， 50平方米厕所1座, 100立方米消防池1座，一台 250KW的变压器及配套线路等配套设施；喀木尕克勒克（11）村新建80平方米食堂1座，地面硬化100平方米；诺库特勒克吐格曼（18）村新建200平方米业务用房1座，地面硬化200平方米；
二是拍克其乡依玛（1）村新建580平方米业务用房，地面硬化1000平方、新增围墙200米；
三是恰尔巴格乡代斯台霍伊拉（15）村，新建200平方米业务用房，地面硬化500平米。
四是恰热克镇恰热克巴扎（12）村新建1200平方米业务用房，地面硬化500平方米，120KW的电锅炉2台，一台 250KW的变压器及配套线路；
五是依什库力乡科克其（19）村建设围墙200米，食堂80平方米，地面硬化500平方米；
六是喀群乡铁热克巴格（11）村建设车间后围墙65m，化粪池地沟、给排水、照明改造、地面硬化900平方米，原料堆放彩钢棚522.9平方米，环氧地坪2000平方米，车间按照生产功能分区；
七是阿瓦提镇阿瓦提巴扎（12）村建设消防管道200米；
八是喀尔苏乡永和（5）村卫星工厂能力提升改造，1#厂房地面刷环氧自流地坪漆，1#、2#厂房屋顶升级改造；
九是荒地镇尤库日恰克马克库勒（4）村建设业务用房100平方米，恰希勒克（23）村业务用房300平方米，巴扎（27）村业务用房150平方米；
十是孜热甫夏提乡希望（13）村建设业务用房200平方米，地面硬化500平方米；
十一是阔什艾日克乡阿克巴什（5）村建设业务用房250平方米，一台250KW变压器，120KW的电锅炉一台及配套水电暖消防设施；
十二是阿拉买提镇阿孜拉（11）村新建50立方消防水池-座，250KW的变压器一台及配套线路 ；
十三是霍什拉甫乡巴扎（13）村纯净水厂新建业务用房320平方米，600KVA的变压器一台；
十四是古勒巴格镇阿克奥尔达（12）村建设业务用房800平方米，配套水电消防设施；
十五是车间及附属设施进行改造（主要电路、管道、给水、排水、排烟、安全提示标识等等）；合计建筑面积6610平方米。
使用年限：20年
</t>
  </si>
  <si>
    <t>莎车县2021年乡村生产路、桥涵建设项目</t>
  </si>
  <si>
    <t>达木斯乡3个村；喀群乡3个村；墩巴格乡1个村；艾力西湖镇5个村；塔尕尔其镇2个村；伊什库里乡1个村；阿斯兰巴格乡1个村；依盖尔其镇3个村；亚克艾日克乡3个村；霍什拉甫乡1个村；阿扎提巴格乡1个村；伯什坎特镇2个村；英阿瓦提管委会2个村；</t>
  </si>
  <si>
    <t xml:space="preserve">总投资：1550万元    规模：桥涵18座；涵洞24道。
建设内容：
一是新/改建农村公路桥涵222延米/18座，2216平方米，涉及9个乡镇16个村，总造价1481万元。1.达木斯乡3村修建宽5米2-13m桥梁/1座；2.喀群乡3村修建宽4米1-6m桥梁/1座，7村修建宽4米1-8m桥梁/1座，宽4米1-16m桥梁/1座，12村修建宽4米2-13m桥梁/1座；3.墩巴格乡7村修建宽5米1-6m桥梁/1座；4.艾力西湖镇5村修建宽5米1-6m桥梁/1座，7村修建宽5米1-6m桥梁/3座，11村修建宽5m1-10m桥梁/1座；5.塔尕尔其镇17村修建宽5米1-13m桥梁/1座；6.伊什库里乡16村修建宽5米1-13m桥梁/1座；7.阿斯兰巴格乡5村修建宽4米1-16m/桥梁1座；8.依盖尔其镇9村修建宽4米1-16m桥梁/1座，10村修建宽4米1-16m桥梁/1座；9.亚克艾日克乡9村修建宽5m米1-16m桥梁/座。                                                                                                                                                                        二是新/改建涵洞145延米/24道，涉及个8乡镇12个村，总造价119万元。1.霍什拉甫乡2村宽5米1-4.0m盖板涵/1道，宽5m1-2.0m盖板涵/1道；2.亚克艾日克乡3村修建长6米1-0.75m圆管涵/1道，5村修建长5米1-1.0m盖板涵/1道，修建长5米1-0.75m圆管涵/道；3.阿扎提巴格乡7村修建5米长1-4.0m盖板涵/1道，修建10米长1-0.5m涵圆管涵/1道；4.伯什坎特镇10村修建长5米1-0.5m圆管涵/1道，20村修建长8米1-1.0m圆管涵/1道，长8米1-0.5m圆管涵/1道，长8米1-1.0m盖板涵/1道；5.英阿瓦提管委会2村修建长5米1-4.0m盖板涵/1道，4村修建长6米1-2.0m盖板涵/2道，长6米1-3.0m盖板涵/1道；6.艾力西湖镇5村修建长6米1-0.75m圆管涵/3道，长5米1-0.75m圆管涵/1道，长5米1-2m盖板涵/2道，21村修建长5米1-2.0m盖板涵/1道；7.塔尕尔其镇16村修建长10米1-2.0m盖板涵/1道；8.依盖尔其镇7村修建长4米1-2.0m盖板涵/1道。
</t>
  </si>
  <si>
    <t>自治区农业生产发展资金</t>
  </si>
  <si>
    <t>农村综合改革转移支付</t>
  </si>
  <si>
    <t>自治区安排基本建设投资用于“三农”部分</t>
  </si>
  <si>
    <t>莎车县农村自来水老旧管网维修项目</t>
  </si>
  <si>
    <t>阿拉买提乡；阿瓦提镇；阿扎提巴格乡；巴格阿瓦提乡；佰什坎特镇；喀尔苏乡；依盖尔其镇；阿热勒乡；阿斯兰巴格乡；艾力西湖镇；巴格阿瓦提乡；佰什坎特镇；达木斯乡；墩巴格乡；古勒巴格镇；荒地镇；霍什拉甫乡；喀尔苏乡；喀群乡；阔什艾日克乡；米夏镇；拍克其乡；恰尔巴格乡；恰热克镇；塔尕尔其乡；托木斯塘乡；吾达力克乡；亚喀艾日克乡；伊什库力乡；依盖尔其镇；英吾斯塘乡；孜热甫夏提乡；易地搬迁安置区；英瓦提管委会；</t>
  </si>
  <si>
    <t xml:space="preserve">总投资：2000万元     规模：100公里。
建设内容：
1.维修农村自来水老旧供水管网100公里及配套附属设施。投资1500万元。
2.河东片区7乡农村饮水水源工程清淤防渗。投资500万元。
</t>
  </si>
</sst>
</file>

<file path=xl/styles.xml><?xml version="1.0" encoding="utf-8"?>
<styleSheet xmlns="http://schemas.openxmlformats.org/spreadsheetml/2006/main">
  <numFmts count="6">
    <numFmt numFmtId="176"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7" formatCode="yyyy&quot;年&quot;m&quot;月&quot;;@"/>
  </numFmts>
  <fonts count="36">
    <font>
      <sz val="11"/>
      <color indexed="8"/>
      <name val="宋体"/>
      <charset val="134"/>
    </font>
    <font>
      <sz val="11"/>
      <name val="宋体"/>
      <charset val="134"/>
    </font>
    <font>
      <sz val="24"/>
      <name val="方正小标宋简体"/>
      <charset val="134"/>
    </font>
    <font>
      <sz val="12"/>
      <name val="方正小标宋简体"/>
      <charset val="134"/>
    </font>
    <font>
      <sz val="11"/>
      <name val="仿宋_GB2312"/>
      <charset val="134"/>
    </font>
    <font>
      <b/>
      <sz val="11"/>
      <name val="仿宋_GB2312"/>
      <charset val="134"/>
    </font>
    <font>
      <sz val="15"/>
      <name val="宋体"/>
      <charset val="134"/>
    </font>
    <font>
      <sz val="15"/>
      <color indexed="8"/>
      <name val="宋体"/>
      <charset val="134"/>
    </font>
    <font>
      <b/>
      <sz val="15"/>
      <color indexed="8"/>
      <name val="宋体"/>
      <charset val="134"/>
    </font>
    <font>
      <b/>
      <sz val="15"/>
      <name val="宋体"/>
      <charset val="134"/>
    </font>
    <font>
      <sz val="12"/>
      <name val="宋体"/>
      <charset val="134"/>
    </font>
    <font>
      <b/>
      <sz val="12"/>
      <name val="宋体"/>
      <charset val="134"/>
    </font>
    <font>
      <sz val="10"/>
      <name val="宋体"/>
      <charset val="134"/>
    </font>
    <font>
      <sz val="13"/>
      <name val="宋体"/>
      <charset val="134"/>
    </font>
    <font>
      <sz val="8"/>
      <name val="宋体"/>
      <charset val="134"/>
    </font>
    <font>
      <sz val="10"/>
      <name val="仿宋_GB2312"/>
      <charset val="134"/>
    </font>
    <font>
      <b/>
      <sz val="10"/>
      <name val="宋体"/>
      <charset val="134"/>
    </font>
    <font>
      <i/>
      <sz val="11"/>
      <color indexed="23"/>
      <name val="宋体"/>
      <charset val="0"/>
    </font>
    <font>
      <sz val="11"/>
      <color indexed="62"/>
      <name val="宋体"/>
      <charset val="0"/>
    </font>
    <font>
      <sz val="11"/>
      <color indexed="8"/>
      <name val="宋体"/>
      <charset val="0"/>
    </font>
    <font>
      <sz val="11"/>
      <color indexed="10"/>
      <name val="宋体"/>
      <charset val="0"/>
    </font>
    <font>
      <sz val="11"/>
      <color indexed="60"/>
      <name val="宋体"/>
      <charset val="0"/>
    </font>
    <font>
      <sz val="11"/>
      <color indexed="9"/>
      <name val="宋体"/>
      <charset val="0"/>
    </font>
    <font>
      <sz val="11"/>
      <color indexed="17"/>
      <name val="宋体"/>
      <charset val="0"/>
    </font>
    <font>
      <u/>
      <sz val="11"/>
      <color indexed="12"/>
      <name val="宋体"/>
      <charset val="0"/>
    </font>
    <font>
      <b/>
      <sz val="11"/>
      <color indexed="8"/>
      <name val="宋体"/>
      <charset val="0"/>
    </font>
    <font>
      <b/>
      <sz val="11"/>
      <color indexed="63"/>
      <name val="宋体"/>
      <charset val="0"/>
    </font>
    <font>
      <b/>
      <sz val="13"/>
      <color indexed="62"/>
      <name val="宋体"/>
      <charset val="134"/>
    </font>
    <font>
      <u/>
      <sz val="11"/>
      <color indexed="20"/>
      <name val="宋体"/>
      <charset val="0"/>
    </font>
    <font>
      <b/>
      <sz val="11"/>
      <color indexed="9"/>
      <name val="宋体"/>
      <charset val="0"/>
    </font>
    <font>
      <b/>
      <sz val="15"/>
      <color indexed="62"/>
      <name val="宋体"/>
      <charset val="134"/>
    </font>
    <font>
      <b/>
      <sz val="11"/>
      <color indexed="62"/>
      <name val="宋体"/>
      <charset val="134"/>
    </font>
    <font>
      <b/>
      <sz val="18"/>
      <color indexed="62"/>
      <name val="宋体"/>
      <charset val="134"/>
    </font>
    <font>
      <b/>
      <sz val="11"/>
      <color indexed="52"/>
      <name val="宋体"/>
      <charset val="0"/>
    </font>
    <font>
      <sz val="11"/>
      <color indexed="52"/>
      <name val="宋体"/>
      <charset val="0"/>
    </font>
    <font>
      <vertAlign val="superscript"/>
      <sz val="15"/>
      <name val="宋体"/>
      <charset val="13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44"/>
        <bgColor indexed="64"/>
      </patternFill>
    </fill>
    <fill>
      <patternFill patternType="solid">
        <fgColor indexed="10"/>
        <bgColor indexed="64"/>
      </patternFill>
    </fill>
    <fill>
      <patternFill patternType="solid">
        <fgColor indexed="55"/>
        <bgColor indexed="64"/>
      </patternFill>
    </fill>
    <fill>
      <patternFill patternType="solid">
        <fgColor indexed="26"/>
        <bgColor indexed="64"/>
      </patternFill>
    </fill>
    <fill>
      <patternFill patternType="solid">
        <fgColor indexed="25"/>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53"/>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19" fillId="5" borderId="0" applyNumberFormat="0" applyBorder="0" applyAlignment="0" applyProtection="0">
      <alignment vertical="center"/>
    </xf>
    <xf numFmtId="0" fontId="18"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5" borderId="0" applyNumberFormat="0" applyBorder="0" applyAlignment="0" applyProtection="0">
      <alignment vertical="center"/>
    </xf>
    <xf numFmtId="0" fontId="21" fillId="4" borderId="0" applyNumberFormat="0" applyBorder="0" applyAlignment="0" applyProtection="0">
      <alignment vertical="center"/>
    </xf>
    <xf numFmtId="43" fontId="0" fillId="0" borderId="0" applyFont="0" applyFill="0" applyBorder="0" applyAlignment="0" applyProtection="0">
      <alignment vertical="center"/>
    </xf>
    <xf numFmtId="0" fontId="22" fillId="5" borderId="0" applyNumberFormat="0" applyBorder="0" applyAlignment="0" applyProtection="0">
      <alignment vertical="center"/>
    </xf>
    <xf numFmtId="0" fontId="24" fillId="0" borderId="0" applyNumberFormat="0" applyFill="0" applyBorder="0" applyAlignment="0" applyProtection="0">
      <alignment vertical="center"/>
    </xf>
    <xf numFmtId="0" fontId="10" fillId="0" borderId="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0" borderId="12" applyNumberFormat="0" applyFont="0" applyAlignment="0" applyProtection="0">
      <alignment vertical="center"/>
    </xf>
    <xf numFmtId="0" fontId="22" fillId="4" borderId="0" applyNumberFormat="0" applyBorder="0" applyAlignment="0" applyProtection="0">
      <alignment vertical="center"/>
    </xf>
    <xf numFmtId="0" fontId="3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0" fillId="0" borderId="10" applyNumberFormat="0" applyFill="0" applyAlignment="0" applyProtection="0">
      <alignment vertical="center"/>
    </xf>
    <xf numFmtId="0" fontId="27" fillId="0" borderId="10" applyNumberFormat="0" applyFill="0" applyAlignment="0" applyProtection="0">
      <alignment vertical="center"/>
    </xf>
    <xf numFmtId="0" fontId="22" fillId="7" borderId="0" applyNumberFormat="0" applyBorder="0" applyAlignment="0" applyProtection="0">
      <alignment vertical="center"/>
    </xf>
    <xf numFmtId="0" fontId="31" fillId="0" borderId="13" applyNumberFormat="0" applyFill="0" applyAlignment="0" applyProtection="0">
      <alignment vertical="center"/>
    </xf>
    <xf numFmtId="0" fontId="22" fillId="6" borderId="0" applyNumberFormat="0" applyBorder="0" applyAlignment="0" applyProtection="0">
      <alignment vertical="center"/>
    </xf>
    <xf numFmtId="0" fontId="26" fillId="2" borderId="9" applyNumberFormat="0" applyAlignment="0" applyProtection="0">
      <alignment vertical="center"/>
    </xf>
    <xf numFmtId="0" fontId="33" fillId="2" borderId="7" applyNumberFormat="0" applyAlignment="0" applyProtection="0">
      <alignment vertical="center"/>
    </xf>
    <xf numFmtId="0" fontId="29" fillId="9" borderId="11" applyNumberFormat="0" applyAlignment="0" applyProtection="0">
      <alignment vertical="center"/>
    </xf>
    <xf numFmtId="0" fontId="19" fillId="3" borderId="0" applyNumberFormat="0" applyBorder="0" applyAlignment="0" applyProtection="0">
      <alignment vertical="center"/>
    </xf>
    <xf numFmtId="0" fontId="22" fillId="8" borderId="0" applyNumberFormat="0" applyBorder="0" applyAlignment="0" applyProtection="0">
      <alignment vertical="center"/>
    </xf>
    <xf numFmtId="0" fontId="34" fillId="0" borderId="14" applyNumberFormat="0" applyFill="0" applyAlignment="0" applyProtection="0">
      <alignment vertical="center"/>
    </xf>
    <xf numFmtId="0" fontId="25" fillId="0" borderId="8" applyNumberFormat="0" applyFill="0" applyAlignment="0" applyProtection="0">
      <alignment vertical="center"/>
    </xf>
    <xf numFmtId="0" fontId="23" fillId="5" borderId="0" applyNumberFormat="0" applyBorder="0" applyAlignment="0" applyProtection="0">
      <alignment vertical="center"/>
    </xf>
    <xf numFmtId="0" fontId="21" fillId="13" borderId="0" applyNumberFormat="0" applyBorder="0" applyAlignment="0" applyProtection="0">
      <alignment vertical="center"/>
    </xf>
    <xf numFmtId="0" fontId="19" fillId="12" borderId="0" applyNumberFormat="0" applyBorder="0" applyAlignment="0" applyProtection="0">
      <alignment vertical="center"/>
    </xf>
    <xf numFmtId="0" fontId="22" fillId="14" borderId="0" applyNumberFormat="0" applyBorder="0" applyAlignment="0" applyProtection="0">
      <alignment vertical="center"/>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22" fillId="16" borderId="0" applyNumberFormat="0" applyBorder="0" applyAlignment="0" applyProtection="0">
      <alignment vertical="center"/>
    </xf>
    <xf numFmtId="0" fontId="22" fillId="11"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22" fillId="14" borderId="0" applyNumberFormat="0" applyBorder="0" applyAlignment="0" applyProtection="0">
      <alignment vertical="center"/>
    </xf>
    <xf numFmtId="0" fontId="19" fillId="7" borderId="0" applyNumberFormat="0" applyBorder="0" applyAlignment="0" applyProtection="0">
      <alignment vertical="center"/>
    </xf>
    <xf numFmtId="0" fontId="22" fillId="7" borderId="0" applyNumberFormat="0" applyBorder="0" applyAlignment="0" applyProtection="0">
      <alignment vertical="center"/>
    </xf>
    <xf numFmtId="0" fontId="22" fillId="17" borderId="0" applyNumberFormat="0" applyBorder="0" applyAlignment="0" applyProtection="0">
      <alignment vertical="center"/>
    </xf>
    <xf numFmtId="0" fontId="10" fillId="0" borderId="0">
      <alignment vertical="center"/>
    </xf>
    <xf numFmtId="0" fontId="19" fillId="3" borderId="0" applyNumberFormat="0" applyBorder="0" applyAlignment="0" applyProtection="0">
      <alignment vertical="center"/>
    </xf>
    <xf numFmtId="0" fontId="22" fillId="3" borderId="0" applyNumberFormat="0" applyBorder="0" applyAlignment="0" applyProtection="0">
      <alignment vertical="center"/>
    </xf>
    <xf numFmtId="0" fontId="0" fillId="0" borderId="0">
      <alignment vertical="center"/>
    </xf>
  </cellStyleXfs>
  <cellXfs count="96">
    <xf numFmtId="0" fontId="0" fillId="0" borderId="0" xfId="0" applyAlignment="1"/>
    <xf numFmtId="0" fontId="1" fillId="2" borderId="0" xfId="0" applyFont="1" applyFill="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11"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4" xfId="11"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11" applyFont="1" applyFill="1" applyBorder="1" applyAlignment="1">
      <alignmen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5" fillId="0" borderId="2" xfId="0" applyFont="1" applyFill="1" applyBorder="1" applyAlignment="1">
      <alignment vertical="center" wrapText="1"/>
    </xf>
    <xf numFmtId="0" fontId="6" fillId="0" borderId="2" xfId="11" applyFont="1" applyFill="1" applyBorder="1" applyAlignment="1">
      <alignment vertical="center" wrapText="1"/>
    </xf>
    <xf numFmtId="57" fontId="6"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4" fillId="0" borderId="2" xfId="0" applyFont="1" applyFill="1" applyBorder="1" applyAlignment="1">
      <alignment vertical="center" wrapText="1"/>
    </xf>
    <xf numFmtId="0" fontId="7" fillId="0" borderId="2" xfId="11" applyFont="1" applyFill="1" applyBorder="1" applyAlignment="1">
      <alignment vertical="center" wrapText="1"/>
    </xf>
    <xf numFmtId="0" fontId="8" fillId="0" borderId="2" xfId="11" applyFont="1" applyFill="1" applyBorder="1" applyAlignment="1">
      <alignment vertical="center" wrapText="1"/>
    </xf>
    <xf numFmtId="0" fontId="1" fillId="0" borderId="2" xfId="0" applyFont="1" applyFill="1" applyBorder="1" applyAlignment="1">
      <alignment vertical="center" wrapText="1"/>
    </xf>
    <xf numFmtId="0" fontId="9" fillId="0" borderId="2" xfId="11" applyFont="1" applyFill="1" applyBorder="1" applyAlignment="1">
      <alignment vertical="center" wrapText="1"/>
    </xf>
    <xf numFmtId="0" fontId="1" fillId="0" borderId="3" xfId="0" applyFont="1" applyFill="1" applyBorder="1" applyAlignment="1">
      <alignment horizontal="center" vertical="center" wrapText="1"/>
    </xf>
    <xf numFmtId="57" fontId="6"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5" xfId="11" applyFont="1" applyFill="1" applyBorder="1" applyAlignment="1">
      <alignment horizontal="center" vertical="center" wrapText="1"/>
    </xf>
    <xf numFmtId="57"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2" xfId="0" applyFont="1" applyFill="1" applyBorder="1" applyAlignment="1">
      <alignment vertical="center" wrapText="1"/>
    </xf>
    <xf numFmtId="0" fontId="9" fillId="0" borderId="2" xfId="0" applyFont="1" applyFill="1" applyBorder="1" applyAlignment="1">
      <alignment vertical="center" wrapText="1"/>
    </xf>
    <xf numFmtId="0" fontId="6" fillId="0" borderId="2" xfId="0" applyFont="1" applyFill="1" applyBorder="1" applyAlignment="1">
      <alignment horizontal="left" vertical="center" wrapText="1"/>
    </xf>
    <xf numFmtId="0" fontId="9"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11" applyFont="1" applyFill="1" applyBorder="1" applyAlignment="1">
      <alignment horizontal="left" vertical="center" wrapText="1"/>
    </xf>
    <xf numFmtId="0" fontId="1" fillId="0" borderId="4" xfId="0" applyFont="1" applyFill="1" applyBorder="1" applyAlignment="1">
      <alignment horizontal="center" vertical="center" wrapText="1"/>
    </xf>
    <xf numFmtId="57" fontId="6" fillId="0" borderId="4"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6" fillId="0" borderId="5" xfId="11" applyFont="1" applyFill="1" applyBorder="1" applyAlignment="1">
      <alignment horizontal="left" vertical="center" wrapText="1"/>
    </xf>
    <xf numFmtId="0" fontId="6" fillId="0" borderId="5" xfId="0" applyFont="1" applyFill="1" applyBorder="1" applyAlignment="1">
      <alignment vertical="center" wrapText="1"/>
    </xf>
    <xf numFmtId="0" fontId="10" fillId="0" borderId="2" xfId="0" applyFont="1" applyFill="1" applyBorder="1" applyAlignment="1">
      <alignment vertical="center" wrapText="1"/>
    </xf>
    <xf numFmtId="0" fontId="11" fillId="0" borderId="2" xfId="0" applyFont="1" applyFill="1" applyBorder="1" applyAlignment="1">
      <alignment vertical="center" wrapText="1"/>
    </xf>
    <xf numFmtId="0" fontId="10" fillId="0" borderId="3" xfId="0" applyFont="1" applyFill="1" applyBorder="1" applyAlignment="1">
      <alignment vertical="center" wrapText="1"/>
    </xf>
    <xf numFmtId="0" fontId="10" fillId="0" borderId="5" xfId="0" applyFont="1" applyFill="1" applyBorder="1" applyAlignment="1">
      <alignment vertical="center" wrapText="1"/>
    </xf>
    <xf numFmtId="0" fontId="10" fillId="0" borderId="2" xfId="0" applyFont="1" applyFill="1" applyBorder="1" applyAlignment="1">
      <alignment vertical="center"/>
    </xf>
    <xf numFmtId="0" fontId="3" fillId="0" borderId="0" xfId="0" applyFont="1" applyFill="1" applyAlignment="1">
      <alignment horizontal="center" vertical="center" wrapText="1"/>
    </xf>
    <xf numFmtId="176" fontId="4" fillId="0" borderId="2"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49" fontId="12" fillId="0" borderId="2" xfId="0" applyNumberFormat="1" applyFont="1" applyFill="1" applyBorder="1" applyAlignment="1" applyProtection="1">
      <alignment vertical="center" wrapText="1"/>
    </xf>
    <xf numFmtId="9" fontId="4" fillId="0" borderId="2" xfId="0" applyNumberFormat="1" applyFont="1" applyFill="1" applyBorder="1" applyAlignment="1">
      <alignment vertical="center" wrapText="1"/>
    </xf>
    <xf numFmtId="0" fontId="1" fillId="0" borderId="2" xfId="0" applyNumberFormat="1" applyFont="1" applyFill="1" applyBorder="1" applyAlignment="1">
      <alignment vertical="center" wrapText="1"/>
    </xf>
    <xf numFmtId="9" fontId="1" fillId="0" borderId="2" xfId="0" applyNumberFormat="1" applyFont="1" applyFill="1" applyBorder="1" applyAlignment="1">
      <alignment vertical="center" wrapText="1"/>
    </xf>
    <xf numFmtId="49" fontId="12" fillId="0" borderId="3" xfId="0" applyNumberFormat="1" applyFont="1" applyFill="1" applyBorder="1" applyAlignment="1" applyProtection="1">
      <alignment vertical="center" wrapText="1"/>
    </xf>
    <xf numFmtId="0" fontId="1" fillId="0" borderId="3" xfId="0" applyNumberFormat="1" applyFont="1" applyFill="1" applyBorder="1" applyAlignment="1">
      <alignment horizontal="center" vertical="center" wrapText="1"/>
    </xf>
    <xf numFmtId="49" fontId="12" fillId="0" borderId="5" xfId="0" applyNumberFormat="1" applyFont="1" applyFill="1" applyBorder="1" applyAlignment="1" applyProtection="1">
      <alignment vertical="center" wrapText="1"/>
    </xf>
    <xf numFmtId="0" fontId="1" fillId="0" borderId="5"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10" fontId="1" fillId="0" borderId="2" xfId="0" applyNumberFormat="1" applyFont="1" applyFill="1" applyBorder="1" applyAlignment="1">
      <alignment vertical="center" wrapText="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4" fontId="6" fillId="0" borderId="2" xfId="0" applyNumberFormat="1" applyFont="1" applyFill="1" applyBorder="1" applyAlignment="1">
      <alignment vertical="center" wrapText="1"/>
    </xf>
    <xf numFmtId="0" fontId="6" fillId="0" borderId="4" xfId="0" applyFont="1" applyFill="1" applyBorder="1" applyAlignment="1">
      <alignment horizontal="center" vertical="center" wrapText="1"/>
    </xf>
    <xf numFmtId="0" fontId="1" fillId="0" borderId="5" xfId="0" applyFont="1" applyFill="1" applyBorder="1" applyAlignment="1">
      <alignment vertical="center" wrapText="1"/>
    </xf>
    <xf numFmtId="0" fontId="6" fillId="0" borderId="0" xfId="11" applyFont="1" applyFill="1" applyBorder="1" applyAlignment="1">
      <alignment vertical="center" wrapText="1"/>
    </xf>
    <xf numFmtId="57" fontId="1" fillId="0" borderId="0" xfId="0" applyNumberFormat="1" applyFont="1" applyFill="1" applyBorder="1" applyAlignment="1">
      <alignment vertical="center" wrapText="1"/>
    </xf>
    <xf numFmtId="0" fontId="13" fillId="0" borderId="0" xfId="11" applyFont="1" applyFill="1" applyBorder="1" applyAlignment="1">
      <alignment vertical="center" wrapText="1"/>
    </xf>
    <xf numFmtId="0" fontId="6" fillId="0" borderId="0" xfId="0" applyFont="1" applyFill="1" applyBorder="1" applyAlignment="1">
      <alignment vertical="center" wrapText="1"/>
    </xf>
    <xf numFmtId="0" fontId="6" fillId="0" borderId="0" xfId="48" applyFont="1" applyFill="1" applyBorder="1" applyAlignment="1">
      <alignment vertical="center" wrapText="1"/>
    </xf>
    <xf numFmtId="0" fontId="13" fillId="0" borderId="0" xfId="48" applyFont="1" applyFill="1" applyBorder="1" applyAlignment="1">
      <alignment vertical="center" wrapText="1"/>
    </xf>
    <xf numFmtId="0" fontId="14" fillId="0" borderId="0" xfId="0" applyFont="1" applyFill="1" applyBorder="1" applyAlignment="1">
      <alignment vertical="center" wrapText="1"/>
    </xf>
    <xf numFmtId="0" fontId="15" fillId="0" borderId="2" xfId="51" applyNumberFormat="1" applyFont="1" applyFill="1" applyBorder="1" applyAlignment="1" applyProtection="1">
      <alignment vertical="center" wrapText="1"/>
    </xf>
    <xf numFmtId="0" fontId="12" fillId="0" borderId="2" xfId="0" applyFont="1" applyFill="1" applyBorder="1" applyAlignment="1">
      <alignment vertical="center" wrapText="1"/>
    </xf>
    <xf numFmtId="0" fontId="1" fillId="0" borderId="3" xfId="0" applyFont="1" applyFill="1" applyBorder="1" applyAlignment="1">
      <alignmen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vertical="center" wrapText="1"/>
    </xf>
    <xf numFmtId="0" fontId="10" fillId="0" borderId="0" xfId="0" applyFont="1" applyFill="1" applyBorder="1" applyAlignment="1">
      <alignment vertical="center" wrapText="1"/>
    </xf>
    <xf numFmtId="0" fontId="11" fillId="0" borderId="0" xfId="0" applyFont="1" applyFill="1" applyBorder="1" applyAlignment="1">
      <alignment vertical="center" wrapText="1"/>
    </xf>
    <xf numFmtId="10" fontId="1" fillId="0" borderId="2" xfId="0" applyNumberFormat="1" applyFont="1" applyFill="1" applyBorder="1" applyAlignment="1">
      <alignment horizontal="center" vertical="center" wrapText="1"/>
    </xf>
    <xf numFmtId="9" fontId="1" fillId="0" borderId="2" xfId="0" applyNumberFormat="1" applyFont="1" applyFill="1" applyBorder="1" applyAlignment="1">
      <alignment horizontal="center" vertical="center" wrapText="1"/>
    </xf>
    <xf numFmtId="49" fontId="12" fillId="0" borderId="0" xfId="0" applyNumberFormat="1" applyFont="1" applyFill="1" applyBorder="1" applyAlignment="1" applyProtection="1">
      <alignment vertical="center" wrapText="1"/>
    </xf>
    <xf numFmtId="177" fontId="1" fillId="0" borderId="0" xfId="0" applyNumberFormat="1" applyFont="1" applyFill="1" applyBorder="1" applyAlignment="1">
      <alignment vertical="center" wrapText="1"/>
    </xf>
    <xf numFmtId="9" fontId="1" fillId="0" borderId="0" xfId="0" applyNumberFormat="1" applyFont="1" applyFill="1" applyBorder="1" applyAlignment="1">
      <alignment vertical="center" wrapText="1"/>
    </xf>
    <xf numFmtId="0" fontId="10" fillId="0" borderId="0" xfId="11" applyFont="1" applyFill="1" applyBorder="1" applyAlignment="1">
      <alignment vertical="center" wrapText="1"/>
    </xf>
    <xf numFmtId="0" fontId="14" fillId="0" borderId="0" xfId="11" applyFont="1" applyFill="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自治区下达塔城2007年财政扶贫资金项目下达计划表－1048万元"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2</xdr:col>
      <xdr:colOff>57150</xdr:colOff>
      <xdr:row>7</xdr:row>
      <xdr:rowOff>342900</xdr:rowOff>
    </xdr:to>
    <xdr:sp>
      <xdr:nvSpPr>
        <xdr:cNvPr id="102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2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3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3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04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4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4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05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5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6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6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7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7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7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8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8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09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09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0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0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0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1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1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2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2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3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3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3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4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4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15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15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6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6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6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7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7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18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18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0"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1"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2"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3"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19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198"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199"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0"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1"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0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5"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6"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7"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8"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0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1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3"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4"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5"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6"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1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0"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1"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2"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3"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2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28"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29"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0"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1"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3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5"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6"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7"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8"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3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24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3"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4"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5"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6"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24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5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5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5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26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6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7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7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28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8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8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29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2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1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1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1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2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2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3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3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4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4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4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5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5"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6"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7"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8"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5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6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3"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4"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5"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6"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6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0"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1"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2"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3"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37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78"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79"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0"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1"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38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8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39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39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0"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1"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2"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3"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0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08"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09"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0"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1"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1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5"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6"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7"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8"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1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42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3"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4"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5"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6"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42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3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3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3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4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4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5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5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6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6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6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7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7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8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8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49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9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49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0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0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1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1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0"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1"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2"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3"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2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28"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29"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0"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1"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3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5"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6"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7"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8"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3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4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3"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4"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5"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6"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4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4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5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5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6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6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7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7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57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7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58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8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59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59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0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0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0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0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1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1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2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2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3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163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163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39"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0"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1"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2"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4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7"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8"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49"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0"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5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4"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5"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6"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7"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5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6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166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2"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3"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4"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5"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166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6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7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7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8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8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69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69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0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0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1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1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2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2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3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3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4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4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5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5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76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6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77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7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8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8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79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79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0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0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1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1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182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2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183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3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4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4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5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5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6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6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7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7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8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8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89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4"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5"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6"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7"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8"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899"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0"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1"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2"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3"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4"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5"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6"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7"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08"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09"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0"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1"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2"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3" name="Text Box 79"/>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4" name="Text Box 80"/>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5" name="Text Box 81"/>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514350</xdr:rowOff>
    </xdr:to>
    <xdr:sp>
      <xdr:nvSpPr>
        <xdr:cNvPr id="1916" name="Text Box 82"/>
        <xdr:cNvSpPr txBox="1"/>
      </xdr:nvSpPr>
      <xdr:spPr>
        <a:xfrm>
          <a:off x="2404745" y="2368550"/>
          <a:ext cx="571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7"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8"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19"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0" name="Text Box 82"/>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1" name="Text Box 79"/>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2" name="Text Box 80"/>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514350</xdr:rowOff>
    </xdr:to>
    <xdr:sp>
      <xdr:nvSpPr>
        <xdr:cNvPr id="1923" name="Text Box 81"/>
        <xdr:cNvSpPr txBox="1"/>
      </xdr:nvSpPr>
      <xdr:spPr>
        <a:xfrm>
          <a:off x="2404745" y="2368550"/>
          <a:ext cx="19050" cy="10731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2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3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3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194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4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195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5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6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6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7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7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8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8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199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19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0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1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1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2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2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3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3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4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4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5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05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05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5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6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6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7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7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8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08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08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8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09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09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0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0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1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19"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0"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1"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2"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2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7"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8"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29"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0"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3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4"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5"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6"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7"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3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4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14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2"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3"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4"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5"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14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4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5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5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16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4"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5"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6"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7"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8"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69"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0"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1"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2"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3"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4"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5" name="Text Box 82"/>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6"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7"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78"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79"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0"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1"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2"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3" name="Text Box 79"/>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4" name="Text Box 80"/>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5" name="Text Box 81"/>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400050</xdr:rowOff>
    </xdr:to>
    <xdr:sp>
      <xdr:nvSpPr>
        <xdr:cNvPr id="2186" name="Text Box 82"/>
        <xdr:cNvSpPr txBox="1"/>
      </xdr:nvSpPr>
      <xdr:spPr>
        <a:xfrm>
          <a:off x="2404745" y="2368550"/>
          <a:ext cx="571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7"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8"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89"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0" name="Text Box 82"/>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1" name="Text Box 79"/>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2" name="Text Box 80"/>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400050</xdr:rowOff>
    </xdr:to>
    <xdr:sp>
      <xdr:nvSpPr>
        <xdr:cNvPr id="2193" name="Text Box 81"/>
        <xdr:cNvSpPr txBox="1"/>
      </xdr:nvSpPr>
      <xdr:spPr>
        <a:xfrm>
          <a:off x="2404745" y="2368550"/>
          <a:ext cx="19050" cy="15176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19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0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0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0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0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1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1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2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2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3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3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3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3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4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4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5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4"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5"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6"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7"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8"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59"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0"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1"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2"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3"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4"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5"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6"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7"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68"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69"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0"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1"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2"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3" name="Text Box 79"/>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4" name="Text Box 80"/>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5" name="Text Box 81"/>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7</xdr:row>
      <xdr:rowOff>342900</xdr:rowOff>
    </xdr:to>
    <xdr:sp>
      <xdr:nvSpPr>
        <xdr:cNvPr id="2276" name="Text Box 82"/>
        <xdr:cNvSpPr txBox="1"/>
      </xdr:nvSpPr>
      <xdr:spPr>
        <a:xfrm>
          <a:off x="2404745" y="2368550"/>
          <a:ext cx="571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7"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8"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79"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0" name="Text Box 82"/>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1" name="Text Box 79"/>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2" name="Text Box 80"/>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7</xdr:row>
      <xdr:rowOff>342900</xdr:rowOff>
    </xdr:to>
    <xdr:sp>
      <xdr:nvSpPr>
        <xdr:cNvPr id="2283" name="Text Box 81"/>
        <xdr:cNvSpPr txBox="1"/>
      </xdr:nvSpPr>
      <xdr:spPr>
        <a:xfrm>
          <a:off x="2404745" y="2368550"/>
          <a:ext cx="19050" cy="14605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8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29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299"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0"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1"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2"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0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7"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8"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09"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0"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1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4"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5"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6"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7"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1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2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32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2"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3"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4"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5"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32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2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3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3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4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4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5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5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6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6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7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7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8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8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39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39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0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0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18"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19"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0"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1"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2"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2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7"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8"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29"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0"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3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4"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5"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6"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7"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8"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39"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40"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41"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2"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3"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4"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5"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6"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47"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4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4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5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5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6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6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7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47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7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7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48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8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49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49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0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0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0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0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1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1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2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3"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4"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5"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6"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7" name="Text Box 79"/>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8" name="Text Box 80"/>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29" name="Text Box 81"/>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419100</xdr:rowOff>
    </xdr:to>
    <xdr:sp>
      <xdr:nvSpPr>
        <xdr:cNvPr id="2530" name="Text Box 82"/>
        <xdr:cNvSpPr txBox="1"/>
      </xdr:nvSpPr>
      <xdr:spPr>
        <a:xfrm>
          <a:off x="2404745" y="2368550"/>
          <a:ext cx="571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1"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2"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3"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4" name="Text Box 82"/>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5" name="Text Box 79"/>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6" name="Text Box 80"/>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419100</xdr:rowOff>
    </xdr:to>
    <xdr:sp>
      <xdr:nvSpPr>
        <xdr:cNvPr id="2537" name="Text Box 81"/>
        <xdr:cNvSpPr txBox="1"/>
      </xdr:nvSpPr>
      <xdr:spPr>
        <a:xfrm>
          <a:off x="2404745" y="2368550"/>
          <a:ext cx="19050" cy="9779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38"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39"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0"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1"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2"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3"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4"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45"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6"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7"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8"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49"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0"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1"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52"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3"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4"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5"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6"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7" name="Text Box 79"/>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8" name="Text Box 80"/>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59" name="Text Box 81"/>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447675</xdr:rowOff>
    </xdr:to>
    <xdr:sp>
      <xdr:nvSpPr>
        <xdr:cNvPr id="2560" name="Text Box 82"/>
        <xdr:cNvSpPr txBox="1"/>
      </xdr:nvSpPr>
      <xdr:spPr>
        <a:xfrm>
          <a:off x="2404745" y="2368550"/>
          <a:ext cx="571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1"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2"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3"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4" name="Text Box 82"/>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5" name="Text Box 79"/>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6" name="Text Box 80"/>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447675</xdr:rowOff>
    </xdr:to>
    <xdr:sp>
      <xdr:nvSpPr>
        <xdr:cNvPr id="2567" name="Text Box 81"/>
        <xdr:cNvSpPr txBox="1"/>
      </xdr:nvSpPr>
      <xdr:spPr>
        <a:xfrm>
          <a:off x="2404745" y="2368550"/>
          <a:ext cx="19050" cy="1006475"/>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6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6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7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7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8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8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59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59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0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0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1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1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2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2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3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3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4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4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5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5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66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6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67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7"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8"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79"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0"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4"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5"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6"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87"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8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2"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3"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4"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695"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699"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0"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1"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02"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3"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4"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5"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6"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7"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8"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09"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0"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1"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2"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3"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4"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5"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6"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17"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8"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19"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0"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1"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2" name="Text Box 79"/>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3" name="Text Box 80"/>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4" name="Text Box 81"/>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400050</xdr:rowOff>
    </xdr:to>
    <xdr:sp>
      <xdr:nvSpPr>
        <xdr:cNvPr id="2725" name="Text Box 82"/>
        <xdr:cNvSpPr txBox="1"/>
      </xdr:nvSpPr>
      <xdr:spPr>
        <a:xfrm>
          <a:off x="2404745" y="2368550"/>
          <a:ext cx="571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6"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7"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8"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29" name="Text Box 82"/>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0" name="Text Box 79"/>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1" name="Text Box 80"/>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400050</xdr:rowOff>
    </xdr:to>
    <xdr:sp>
      <xdr:nvSpPr>
        <xdr:cNvPr id="2732" name="Text Box 81"/>
        <xdr:cNvSpPr txBox="1"/>
      </xdr:nvSpPr>
      <xdr:spPr>
        <a:xfrm>
          <a:off x="2404745" y="2368550"/>
          <a:ext cx="19050" cy="95885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3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4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4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5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5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6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6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7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7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8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8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79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3"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4"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5"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6"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7"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8"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799"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0"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1"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2"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3"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4"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5"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6"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07"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8"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09"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0"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1"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2" name="Text Box 79"/>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3" name="Text Box 80"/>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4" name="Text Box 81"/>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57150</xdr:colOff>
      <xdr:row>6</xdr:row>
      <xdr:rowOff>495300</xdr:rowOff>
    </xdr:to>
    <xdr:sp>
      <xdr:nvSpPr>
        <xdr:cNvPr id="2815" name="Text Box 82"/>
        <xdr:cNvSpPr txBox="1"/>
      </xdr:nvSpPr>
      <xdr:spPr>
        <a:xfrm>
          <a:off x="2404745" y="2368550"/>
          <a:ext cx="571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6"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7"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8"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19" name="Text Box 82"/>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0" name="Text Box 79"/>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1" name="Text Box 80"/>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twoCellAnchor editAs="oneCell">
    <xdr:from>
      <xdr:col>2</xdr:col>
      <xdr:colOff>0</xdr:colOff>
      <xdr:row>5</xdr:row>
      <xdr:rowOff>0</xdr:rowOff>
    </xdr:from>
    <xdr:to>
      <xdr:col>2</xdr:col>
      <xdr:colOff>19050</xdr:colOff>
      <xdr:row>6</xdr:row>
      <xdr:rowOff>495300</xdr:rowOff>
    </xdr:to>
    <xdr:sp>
      <xdr:nvSpPr>
        <xdr:cNvPr id="2822" name="Text Box 81"/>
        <xdr:cNvSpPr txBox="1"/>
      </xdr:nvSpPr>
      <xdr:spPr>
        <a:xfrm>
          <a:off x="2404745" y="2368550"/>
          <a:ext cx="19050" cy="1054100"/>
        </a:xfrm>
        <a:prstGeom prst="rect">
          <a:avLst/>
        </a:prstGeom>
        <a:noFill/>
        <a:ln w="9525">
          <a:noFill/>
        </a:ln>
      </xdr:spPr>
      <xdr:txBody>
        <a:bodyPr vertOverflow="overflow" vert="horz" wrap="square" anchor="t" upright="1"/>
        <a:p>
          <a:pPr algn="l" rtl="0"/>
          <a:endParaRPr lang="zh-CN" altLang="en-US" sz="1000">
            <a:solidFill>
              <a:srgbClr val="000000"/>
            </a:solidFill>
            <a:latin typeface="宋体" panose="02010600030101010101" pitchFamily="7" charset="-122"/>
            <a:ea typeface="宋体" panose="02010600030101010101" pitchFamily="7" charset="-122"/>
            <a:cs typeface="宋体" panose="02010600030101010101" pitchFamily="7" charset="-122"/>
            <a:sym typeface="宋体" panose="02010600030101010101" pitchFamily="7" charset="-122"/>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7"/>
  <sheetViews>
    <sheetView tabSelected="1" zoomScale="85" zoomScaleNormal="85" workbookViewId="0">
      <pane ySplit="5" topLeftCell="A102" activePane="bottomLeft" state="frozen"/>
      <selection/>
      <selection pane="bottomLeft" activeCell="G7" sqref="G7:G12"/>
    </sheetView>
  </sheetViews>
  <sheetFormatPr defaultColWidth="9" defaultRowHeight="13.5"/>
  <cols>
    <col min="1" max="1" width="4.5" style="4" customWidth="1"/>
    <col min="2" max="2" width="27.0583333333333" style="4" customWidth="1"/>
    <col min="3" max="3" width="37.9416666666667" style="4" customWidth="1"/>
    <col min="4" max="4" width="9.11666666666667" style="4" customWidth="1"/>
    <col min="5" max="5" width="6.75833333333333" style="4" customWidth="1"/>
    <col min="6" max="6" width="90.1416666666667" style="4" customWidth="1"/>
    <col min="7" max="9" width="4.63333333333333" style="4" customWidth="1"/>
    <col min="10" max="10" width="3.23333333333333" style="4" customWidth="1"/>
    <col min="11" max="11" width="6.63333333333333" style="4" customWidth="1"/>
    <col min="12" max="12" width="11.4666666666667" style="4" customWidth="1"/>
    <col min="13" max="13" width="10.5833333333333" style="4" customWidth="1"/>
    <col min="14" max="14" width="12.5" style="4" customWidth="1"/>
    <col min="15" max="15" width="11.025" style="4" customWidth="1"/>
    <col min="16" max="16" width="7.05" style="4" customWidth="1"/>
    <col min="17" max="17" width="4.11666666666667" style="4" customWidth="1"/>
    <col min="18" max="18" width="8.5" style="4" customWidth="1"/>
    <col min="19" max="19" width="7.78333333333333" style="4" customWidth="1"/>
    <col min="20" max="20" width="6.38333333333333" style="4" customWidth="1"/>
    <col min="21" max="21" width="10.8833333333333" style="4" customWidth="1"/>
    <col min="22" max="22" width="9.25833333333333" style="4" customWidth="1"/>
    <col min="23" max="23" width="9.55" style="4" customWidth="1"/>
    <col min="24" max="24" width="9.25833333333333" style="4" customWidth="1"/>
    <col min="25" max="25" width="9" style="4" hidden="1" customWidth="1"/>
    <col min="26" max="26" width="9" style="4"/>
    <col min="27" max="16384" width="9" style="1"/>
  </cols>
  <sheetData>
    <row r="1" spans="1:1">
      <c r="A1" s="4" t="s">
        <v>0</v>
      </c>
    </row>
    <row r="2" ht="46" customHeight="1" spans="1:22">
      <c r="A2" s="5" t="s">
        <v>1</v>
      </c>
      <c r="B2" s="5"/>
      <c r="C2" s="5"/>
      <c r="D2" s="5"/>
      <c r="E2" s="5"/>
      <c r="F2" s="5"/>
      <c r="G2" s="5"/>
      <c r="H2" s="5"/>
      <c r="I2" s="5"/>
      <c r="J2" s="5"/>
      <c r="K2" s="5"/>
      <c r="L2" s="5"/>
      <c r="M2" s="5"/>
      <c r="N2" s="5"/>
      <c r="O2" s="5"/>
      <c r="P2" s="5"/>
      <c r="Q2" s="5"/>
      <c r="R2" s="5"/>
      <c r="S2" s="5"/>
      <c r="T2" s="5"/>
      <c r="U2" s="5"/>
      <c r="V2" s="5"/>
    </row>
    <row r="3" s="1" customFormat="1" ht="45" customHeight="1" spans="1:26">
      <c r="A3" s="6" t="s">
        <v>2</v>
      </c>
      <c r="B3" s="6"/>
      <c r="C3" s="6"/>
      <c r="D3" s="6"/>
      <c r="E3" s="6"/>
      <c r="F3" s="7" t="s">
        <v>3</v>
      </c>
      <c r="G3" s="7"/>
      <c r="H3" s="7"/>
      <c r="I3" s="5"/>
      <c r="J3" s="5"/>
      <c r="K3" s="5"/>
      <c r="L3" s="7" t="s">
        <v>4</v>
      </c>
      <c r="M3" s="7"/>
      <c r="N3" s="7"/>
      <c r="O3" s="5"/>
      <c r="P3" s="5"/>
      <c r="Q3" s="5"/>
      <c r="R3" s="55" t="s">
        <v>5</v>
      </c>
      <c r="S3" s="55"/>
      <c r="T3" s="55"/>
      <c r="U3" s="55"/>
      <c r="V3" s="55"/>
      <c r="W3" s="55"/>
      <c r="X3" s="4"/>
      <c r="Y3" s="4"/>
      <c r="Z3" s="4"/>
    </row>
    <row r="4" s="1" customFormat="1" ht="19" customHeight="1" spans="1:26">
      <c r="A4" s="8" t="s">
        <v>6</v>
      </c>
      <c r="B4" s="8" t="s">
        <v>7</v>
      </c>
      <c r="C4" s="8" t="s">
        <v>8</v>
      </c>
      <c r="D4" s="8" t="s">
        <v>9</v>
      </c>
      <c r="E4" s="8" t="s">
        <v>10</v>
      </c>
      <c r="F4" s="9" t="s">
        <v>11</v>
      </c>
      <c r="G4" s="8" t="s">
        <v>12</v>
      </c>
      <c r="H4" s="8"/>
      <c r="I4" s="8"/>
      <c r="J4" s="8"/>
      <c r="K4" s="9" t="s">
        <v>13</v>
      </c>
      <c r="L4" s="9" t="s">
        <v>14</v>
      </c>
      <c r="M4" s="8" t="s">
        <v>15</v>
      </c>
      <c r="N4" s="8"/>
      <c r="O4" s="8"/>
      <c r="P4" s="8"/>
      <c r="Q4" s="8"/>
      <c r="R4" s="8" t="s">
        <v>16</v>
      </c>
      <c r="S4" s="8"/>
      <c r="T4" s="8" t="s">
        <v>17</v>
      </c>
      <c r="U4" s="8" t="s">
        <v>18</v>
      </c>
      <c r="V4" s="8" t="s">
        <v>19</v>
      </c>
      <c r="W4" s="8" t="s">
        <v>20</v>
      </c>
      <c r="X4" s="9" t="s">
        <v>21</v>
      </c>
      <c r="Y4" s="68" t="s">
        <v>22</v>
      </c>
      <c r="Z4" s="4"/>
    </row>
    <row r="5" s="1" customFormat="1" ht="63" customHeight="1" spans="1:26">
      <c r="A5" s="9"/>
      <c r="B5" s="9"/>
      <c r="C5" s="9"/>
      <c r="D5" s="9"/>
      <c r="E5" s="9"/>
      <c r="F5" s="10"/>
      <c r="G5" s="8" t="s">
        <v>23</v>
      </c>
      <c r="H5" s="8" t="s">
        <v>24</v>
      </c>
      <c r="I5" s="8" t="s">
        <v>25</v>
      </c>
      <c r="J5" s="8" t="s">
        <v>26</v>
      </c>
      <c r="K5" s="18"/>
      <c r="L5" s="18"/>
      <c r="M5" s="8" t="s">
        <v>27</v>
      </c>
      <c r="N5" s="8" t="s">
        <v>28</v>
      </c>
      <c r="O5" s="8" t="s">
        <v>29</v>
      </c>
      <c r="P5" s="8" t="s">
        <v>30</v>
      </c>
      <c r="Q5" s="8" t="s">
        <v>31</v>
      </c>
      <c r="R5" s="8" t="s">
        <v>32</v>
      </c>
      <c r="S5" s="8" t="s">
        <v>33</v>
      </c>
      <c r="T5" s="8"/>
      <c r="U5" s="8"/>
      <c r="V5" s="8"/>
      <c r="W5" s="8"/>
      <c r="X5" s="18"/>
      <c r="Y5" s="68"/>
      <c r="Z5" s="4"/>
    </row>
    <row r="6" s="1" customFormat="1" ht="44" customHeight="1" spans="1:26">
      <c r="A6" s="11" t="s">
        <v>34</v>
      </c>
      <c r="B6" s="11"/>
      <c r="C6" s="11"/>
      <c r="D6" s="8"/>
      <c r="E6" s="8"/>
      <c r="F6" s="8"/>
      <c r="G6" s="8">
        <f t="shared" ref="G6:J6" si="0">SUM(G7:G190)</f>
        <v>72</v>
      </c>
      <c r="H6" s="8">
        <f t="shared" si="0"/>
        <v>2</v>
      </c>
      <c r="I6" s="8">
        <f t="shared" si="0"/>
        <v>0</v>
      </c>
      <c r="J6" s="8">
        <f t="shared" si="0"/>
        <v>0</v>
      </c>
      <c r="K6" s="8">
        <f>SUM(K12:K190)</f>
        <v>0</v>
      </c>
      <c r="L6" s="8"/>
      <c r="M6" s="24">
        <f>N6+O6+P6+Q6</f>
        <v>150048.148</v>
      </c>
      <c r="N6" s="8">
        <f t="shared" ref="N6:Q6" si="1">SUM(N7:N106)</f>
        <v>118688.398</v>
      </c>
      <c r="O6" s="8">
        <f t="shared" si="1"/>
        <v>31299.75</v>
      </c>
      <c r="P6" s="8">
        <f t="shared" si="1"/>
        <v>60</v>
      </c>
      <c r="Q6" s="8">
        <f t="shared" si="1"/>
        <v>0</v>
      </c>
      <c r="R6" s="8"/>
      <c r="S6" s="8"/>
      <c r="T6" s="8"/>
      <c r="U6" s="56">
        <v>14074.398</v>
      </c>
      <c r="V6" s="57">
        <f>U6/M6</f>
        <v>0.0937992117036993</v>
      </c>
      <c r="W6" s="8"/>
      <c r="X6" s="8">
        <f>SUM(X12:X162)</f>
        <v>7377.4</v>
      </c>
      <c r="Y6" s="69"/>
      <c r="Z6" s="4"/>
    </row>
    <row r="7" s="1" customFormat="1" ht="44" customHeight="1" spans="1:26">
      <c r="A7" s="12">
        <v>1</v>
      </c>
      <c r="B7" s="13" t="s">
        <v>35</v>
      </c>
      <c r="C7" s="13" t="s">
        <v>36</v>
      </c>
      <c r="D7" s="9"/>
      <c r="E7" s="9"/>
      <c r="F7" s="13" t="s">
        <v>37</v>
      </c>
      <c r="G7" s="9">
        <v>1</v>
      </c>
      <c r="H7" s="9"/>
      <c r="I7" s="9"/>
      <c r="J7" s="9"/>
      <c r="K7" s="9"/>
      <c r="L7" s="8" t="s">
        <v>38</v>
      </c>
      <c r="M7" s="9">
        <f>N7+N8+N9+N10+N11+N12</f>
        <v>14923.81</v>
      </c>
      <c r="N7" s="8">
        <v>2229.05</v>
      </c>
      <c r="O7" s="8"/>
      <c r="P7" s="8"/>
      <c r="Q7" s="8"/>
      <c r="R7" s="8">
        <v>2300225</v>
      </c>
      <c r="S7" s="8">
        <v>2130505</v>
      </c>
      <c r="T7" s="8" t="s">
        <v>39</v>
      </c>
      <c r="U7" s="8">
        <f>N7+N8+N9+N10</f>
        <v>3729.024</v>
      </c>
      <c r="V7" s="57">
        <f>U7/M7</f>
        <v>0.249870776966472</v>
      </c>
      <c r="W7" s="9">
        <v>2021.11</v>
      </c>
      <c r="X7" s="9"/>
      <c r="Y7" s="70"/>
      <c r="Z7" s="4"/>
    </row>
    <row r="8" s="1" customFormat="1" ht="44" customHeight="1" spans="1:26">
      <c r="A8" s="14"/>
      <c r="B8" s="15"/>
      <c r="C8" s="15"/>
      <c r="D8" s="10"/>
      <c r="E8" s="10"/>
      <c r="F8" s="15"/>
      <c r="G8" s="10"/>
      <c r="H8" s="10"/>
      <c r="I8" s="10"/>
      <c r="J8" s="10"/>
      <c r="K8" s="10"/>
      <c r="L8" s="8" t="s">
        <v>40</v>
      </c>
      <c r="M8" s="10"/>
      <c r="N8" s="8">
        <v>9.828</v>
      </c>
      <c r="O8" s="8"/>
      <c r="P8" s="8"/>
      <c r="Q8" s="8"/>
      <c r="R8" s="8">
        <v>2300299</v>
      </c>
      <c r="S8" s="8">
        <v>2130505</v>
      </c>
      <c r="T8" s="8" t="s">
        <v>39</v>
      </c>
      <c r="U8" s="8"/>
      <c r="V8" s="57"/>
      <c r="W8" s="10"/>
      <c r="X8" s="10"/>
      <c r="Y8" s="70"/>
      <c r="Z8" s="4"/>
    </row>
    <row r="9" s="1" customFormat="1" ht="44" customHeight="1" spans="1:26">
      <c r="A9" s="14"/>
      <c r="B9" s="15"/>
      <c r="C9" s="15"/>
      <c r="D9" s="10"/>
      <c r="E9" s="10"/>
      <c r="F9" s="15"/>
      <c r="G9" s="10"/>
      <c r="H9" s="10"/>
      <c r="I9" s="10"/>
      <c r="J9" s="10"/>
      <c r="K9" s="10"/>
      <c r="L9" s="8" t="s">
        <v>41</v>
      </c>
      <c r="M9" s="10"/>
      <c r="N9" s="8">
        <v>995.25</v>
      </c>
      <c r="O9" s="8"/>
      <c r="P9" s="8"/>
      <c r="Q9" s="8"/>
      <c r="R9" s="8">
        <v>2300250</v>
      </c>
      <c r="S9" s="8">
        <v>2130505</v>
      </c>
      <c r="T9" s="8" t="s">
        <v>39</v>
      </c>
      <c r="U9" s="8"/>
      <c r="V9" s="57"/>
      <c r="W9" s="10"/>
      <c r="X9" s="10"/>
      <c r="Y9" s="70"/>
      <c r="Z9" s="4"/>
    </row>
    <row r="10" s="1" customFormat="1" ht="44" customHeight="1" spans="1:26">
      <c r="A10" s="14"/>
      <c r="B10" s="15"/>
      <c r="C10" s="15"/>
      <c r="D10" s="10"/>
      <c r="E10" s="10"/>
      <c r="F10" s="15"/>
      <c r="G10" s="10"/>
      <c r="H10" s="10"/>
      <c r="I10" s="10"/>
      <c r="J10" s="10"/>
      <c r="K10" s="10"/>
      <c r="L10" s="8" t="s">
        <v>42</v>
      </c>
      <c r="M10" s="10"/>
      <c r="N10" s="8">
        <v>494.896</v>
      </c>
      <c r="O10" s="8"/>
      <c r="P10" s="8"/>
      <c r="Q10" s="8"/>
      <c r="R10" s="8">
        <v>2300252</v>
      </c>
      <c r="S10" s="8">
        <v>2130505</v>
      </c>
      <c r="T10" s="8" t="s">
        <v>39</v>
      </c>
      <c r="U10" s="8"/>
      <c r="V10" s="57"/>
      <c r="W10" s="10"/>
      <c r="X10" s="10"/>
      <c r="Y10" s="70"/>
      <c r="Z10" s="4"/>
    </row>
    <row r="11" s="1" customFormat="1" ht="44" customHeight="1" spans="1:26">
      <c r="A11" s="14"/>
      <c r="B11" s="15"/>
      <c r="C11" s="15"/>
      <c r="D11" s="10"/>
      <c r="E11" s="10"/>
      <c r="F11" s="15"/>
      <c r="G11" s="10"/>
      <c r="H11" s="10"/>
      <c r="I11" s="10"/>
      <c r="J11" s="10"/>
      <c r="K11" s="10"/>
      <c r="L11" s="8" t="s">
        <v>43</v>
      </c>
      <c r="M11" s="10"/>
      <c r="N11" s="8">
        <v>3659</v>
      </c>
      <c r="O11" s="8"/>
      <c r="P11" s="8"/>
      <c r="Q11" s="8"/>
      <c r="R11" s="8">
        <v>2130505</v>
      </c>
      <c r="S11" s="8">
        <v>2130505</v>
      </c>
      <c r="T11" s="8" t="s">
        <v>44</v>
      </c>
      <c r="U11" s="8"/>
      <c r="V11" s="57"/>
      <c r="W11" s="10"/>
      <c r="X11" s="10"/>
      <c r="Y11" s="70"/>
      <c r="Z11" s="4"/>
    </row>
    <row r="12" s="2" customFormat="1" ht="60" customHeight="1" spans="1:26">
      <c r="A12" s="16"/>
      <c r="B12" s="17"/>
      <c r="C12" s="17"/>
      <c r="D12" s="18"/>
      <c r="E12" s="18"/>
      <c r="F12" s="17"/>
      <c r="G12" s="19"/>
      <c r="H12" s="18"/>
      <c r="I12" s="18"/>
      <c r="J12" s="18"/>
      <c r="K12" s="18"/>
      <c r="L12" s="50" t="s">
        <v>43</v>
      </c>
      <c r="M12" s="18"/>
      <c r="N12" s="50">
        <v>7535.786</v>
      </c>
      <c r="O12" s="24"/>
      <c r="P12" s="24"/>
      <c r="Q12" s="24"/>
      <c r="R12" s="58" t="s">
        <v>45</v>
      </c>
      <c r="S12" s="58" t="s">
        <v>45</v>
      </c>
      <c r="T12" s="8" t="s">
        <v>44</v>
      </c>
      <c r="U12" s="8"/>
      <c r="V12" s="57"/>
      <c r="W12" s="18"/>
      <c r="X12" s="18"/>
      <c r="Y12" s="71"/>
      <c r="Z12" s="71"/>
    </row>
    <row r="13" s="2" customFormat="1" ht="106" customHeight="1" spans="1:26">
      <c r="A13" s="20">
        <v>2</v>
      </c>
      <c r="B13" s="21" t="s">
        <v>46</v>
      </c>
      <c r="C13" s="21" t="s">
        <v>47</v>
      </c>
      <c r="D13" s="22"/>
      <c r="E13" s="23"/>
      <c r="F13" s="21" t="s">
        <v>48</v>
      </c>
      <c r="G13" s="24">
        <v>1</v>
      </c>
      <c r="H13" s="24"/>
      <c r="I13" s="24"/>
      <c r="J13" s="24"/>
      <c r="K13" s="24"/>
      <c r="L13" s="8" t="s">
        <v>43</v>
      </c>
      <c r="M13" s="24">
        <f t="shared" ref="M13:M16" si="2">N13</f>
        <v>103.49</v>
      </c>
      <c r="N13" s="50">
        <v>103.49</v>
      </c>
      <c r="O13" s="24"/>
      <c r="P13" s="24"/>
      <c r="Q13" s="24"/>
      <c r="R13" s="8">
        <v>2130505</v>
      </c>
      <c r="S13" s="58" t="s">
        <v>45</v>
      </c>
      <c r="T13" s="8" t="s">
        <v>44</v>
      </c>
      <c r="U13" s="8"/>
      <c r="V13" s="59"/>
      <c r="W13" s="60">
        <v>2021.11</v>
      </c>
      <c r="X13" s="24"/>
      <c r="Y13" s="71"/>
      <c r="Z13" s="71"/>
    </row>
    <row r="14" s="2" customFormat="1" ht="117" customHeight="1" spans="1:26">
      <c r="A14" s="20">
        <v>3</v>
      </c>
      <c r="B14" s="21" t="s">
        <v>49</v>
      </c>
      <c r="C14" s="25" t="s">
        <v>50</v>
      </c>
      <c r="D14" s="22"/>
      <c r="E14" s="23"/>
      <c r="F14" s="26" t="s">
        <v>51</v>
      </c>
      <c r="G14" s="24">
        <v>1</v>
      </c>
      <c r="H14" s="24"/>
      <c r="I14" s="24"/>
      <c r="J14" s="24"/>
      <c r="K14" s="24"/>
      <c r="L14" s="50" t="s">
        <v>43</v>
      </c>
      <c r="M14" s="24">
        <f t="shared" si="2"/>
        <v>343.41</v>
      </c>
      <c r="N14" s="50">
        <v>343.41</v>
      </c>
      <c r="O14" s="24"/>
      <c r="P14" s="24"/>
      <c r="Q14" s="24"/>
      <c r="R14" s="58" t="s">
        <v>45</v>
      </c>
      <c r="S14" s="24">
        <v>2130505</v>
      </c>
      <c r="T14" s="8" t="s">
        <v>44</v>
      </c>
      <c r="U14" s="8"/>
      <c r="V14" s="61"/>
      <c r="W14" s="60">
        <v>2021.11</v>
      </c>
      <c r="X14" s="24"/>
      <c r="Y14" s="71"/>
      <c r="Z14" s="71"/>
    </row>
    <row r="15" s="2" customFormat="1" ht="106" customHeight="1" spans="1:26">
      <c r="A15" s="20">
        <v>4</v>
      </c>
      <c r="B15" s="21" t="s">
        <v>52</v>
      </c>
      <c r="C15" s="25" t="s">
        <v>53</v>
      </c>
      <c r="D15" s="22"/>
      <c r="E15" s="23"/>
      <c r="F15" s="26" t="s">
        <v>54</v>
      </c>
      <c r="G15" s="24">
        <v>1</v>
      </c>
      <c r="H15" s="24"/>
      <c r="I15" s="24"/>
      <c r="J15" s="24"/>
      <c r="K15" s="24"/>
      <c r="L15" s="8" t="s">
        <v>43</v>
      </c>
      <c r="M15" s="24">
        <f t="shared" si="2"/>
        <v>356.49</v>
      </c>
      <c r="N15" s="50">
        <v>356.49</v>
      </c>
      <c r="O15" s="27"/>
      <c r="P15" s="27"/>
      <c r="Q15" s="27"/>
      <c r="R15" s="8">
        <v>2130505</v>
      </c>
      <c r="S15" s="27">
        <v>2130505</v>
      </c>
      <c r="T15" s="8" t="s">
        <v>44</v>
      </c>
      <c r="U15" s="8"/>
      <c r="V15" s="61"/>
      <c r="W15" s="60">
        <v>2021.11</v>
      </c>
      <c r="X15" s="24"/>
      <c r="Y15" s="71"/>
      <c r="Z15" s="71"/>
    </row>
    <row r="16" s="2" customFormat="1" ht="120" customHeight="1" spans="1:26">
      <c r="A16" s="27">
        <v>5</v>
      </c>
      <c r="B16" s="21" t="s">
        <v>55</v>
      </c>
      <c r="C16" s="25" t="s">
        <v>56</v>
      </c>
      <c r="D16" s="22"/>
      <c r="E16" s="23"/>
      <c r="F16" s="26" t="s">
        <v>57</v>
      </c>
      <c r="G16" s="27">
        <v>1</v>
      </c>
      <c r="H16" s="27"/>
      <c r="I16" s="27"/>
      <c r="J16" s="27"/>
      <c r="K16" s="27"/>
      <c r="L16" s="50" t="s">
        <v>43</v>
      </c>
      <c r="M16" s="24">
        <f t="shared" si="2"/>
        <v>159.99</v>
      </c>
      <c r="N16" s="50">
        <v>159.99</v>
      </c>
      <c r="O16" s="27"/>
      <c r="P16" s="27"/>
      <c r="Q16" s="27"/>
      <c r="R16" s="58" t="s">
        <v>45</v>
      </c>
      <c r="S16" s="58" t="s">
        <v>45</v>
      </c>
      <c r="T16" s="8" t="s">
        <v>44</v>
      </c>
      <c r="U16" s="8"/>
      <c r="V16" s="27"/>
      <c r="W16" s="60">
        <v>2021.11</v>
      </c>
      <c r="X16" s="27"/>
      <c r="Y16" s="71"/>
      <c r="Z16" s="71"/>
    </row>
    <row r="17" s="2" customFormat="1" ht="131" customHeight="1" spans="1:26">
      <c r="A17" s="27">
        <v>6</v>
      </c>
      <c r="B17" s="21" t="s">
        <v>58</v>
      </c>
      <c r="C17" s="25" t="s">
        <v>59</v>
      </c>
      <c r="D17" s="22"/>
      <c r="E17" s="23"/>
      <c r="F17" s="26" t="s">
        <v>60</v>
      </c>
      <c r="G17" s="27">
        <v>1</v>
      </c>
      <c r="H17" s="27"/>
      <c r="I17" s="27"/>
      <c r="J17" s="27"/>
      <c r="K17" s="27"/>
      <c r="L17" s="8" t="s">
        <v>43</v>
      </c>
      <c r="M17" s="24">
        <f t="shared" ref="M17:M26" si="3">N17</f>
        <v>212.11</v>
      </c>
      <c r="N17" s="50">
        <v>212.11</v>
      </c>
      <c r="O17" s="27"/>
      <c r="P17" s="27"/>
      <c r="Q17" s="27"/>
      <c r="R17" s="8">
        <v>2130505</v>
      </c>
      <c r="S17" s="58" t="s">
        <v>45</v>
      </c>
      <c r="T17" s="8" t="s">
        <v>44</v>
      </c>
      <c r="U17" s="8"/>
      <c r="V17" s="27"/>
      <c r="W17" s="60">
        <v>2021.11</v>
      </c>
      <c r="X17" s="27"/>
      <c r="Y17" s="71"/>
      <c r="Z17" s="71"/>
    </row>
    <row r="18" s="2" customFormat="1" ht="101" customHeight="1" spans="1:26">
      <c r="A18" s="27">
        <v>7</v>
      </c>
      <c r="B18" s="21" t="s">
        <v>61</v>
      </c>
      <c r="C18" s="25" t="s">
        <v>62</v>
      </c>
      <c r="D18" s="22"/>
      <c r="E18" s="23"/>
      <c r="F18" s="26" t="s">
        <v>63</v>
      </c>
      <c r="G18" s="27">
        <v>1</v>
      </c>
      <c r="H18" s="27"/>
      <c r="I18" s="27"/>
      <c r="J18" s="27"/>
      <c r="K18" s="27"/>
      <c r="L18" s="50" t="s">
        <v>43</v>
      </c>
      <c r="M18" s="24">
        <f t="shared" si="3"/>
        <v>233</v>
      </c>
      <c r="N18" s="50">
        <v>233</v>
      </c>
      <c r="O18" s="27"/>
      <c r="P18" s="27"/>
      <c r="Q18" s="27"/>
      <c r="R18" s="58" t="s">
        <v>45</v>
      </c>
      <c r="S18" s="58" t="s">
        <v>45</v>
      </c>
      <c r="T18" s="8" t="s">
        <v>44</v>
      </c>
      <c r="U18" s="8"/>
      <c r="V18" s="27"/>
      <c r="W18" s="60">
        <v>2021.11</v>
      </c>
      <c r="X18" s="27"/>
      <c r="Y18" s="71"/>
      <c r="Z18" s="71"/>
    </row>
    <row r="19" s="2" customFormat="1" ht="115" customHeight="1" spans="1:26">
      <c r="A19" s="27">
        <v>8</v>
      </c>
      <c r="B19" s="21" t="s">
        <v>64</v>
      </c>
      <c r="C19" s="25" t="s">
        <v>65</v>
      </c>
      <c r="D19" s="22"/>
      <c r="E19" s="23"/>
      <c r="F19" s="26" t="s">
        <v>66</v>
      </c>
      <c r="G19" s="27">
        <v>1</v>
      </c>
      <c r="H19" s="27"/>
      <c r="I19" s="27"/>
      <c r="J19" s="27"/>
      <c r="K19" s="27"/>
      <c r="L19" s="8" t="s">
        <v>43</v>
      </c>
      <c r="M19" s="24">
        <f t="shared" si="3"/>
        <v>298.11</v>
      </c>
      <c r="N19" s="50">
        <v>298.11</v>
      </c>
      <c r="O19" s="27"/>
      <c r="P19" s="27"/>
      <c r="Q19" s="27"/>
      <c r="R19" s="8">
        <v>2130505</v>
      </c>
      <c r="S19" s="58" t="s">
        <v>45</v>
      </c>
      <c r="T19" s="8" t="s">
        <v>44</v>
      </c>
      <c r="U19" s="8"/>
      <c r="V19" s="27"/>
      <c r="W19" s="60">
        <v>2021.11</v>
      </c>
      <c r="X19" s="27">
        <v>72.72</v>
      </c>
      <c r="Y19" s="71"/>
      <c r="Z19" s="71"/>
    </row>
    <row r="20" s="2" customFormat="1" ht="142" customHeight="1" spans="1:26">
      <c r="A20" s="27">
        <v>9</v>
      </c>
      <c r="B20" s="21" t="s">
        <v>67</v>
      </c>
      <c r="C20" s="25" t="s">
        <v>68</v>
      </c>
      <c r="D20" s="22"/>
      <c r="E20" s="23"/>
      <c r="F20" s="26" t="s">
        <v>69</v>
      </c>
      <c r="G20" s="27">
        <v>1</v>
      </c>
      <c r="H20" s="27"/>
      <c r="I20" s="27"/>
      <c r="J20" s="27"/>
      <c r="K20" s="27"/>
      <c r="L20" s="50" t="s">
        <v>43</v>
      </c>
      <c r="M20" s="24">
        <f t="shared" si="3"/>
        <v>697.14</v>
      </c>
      <c r="N20" s="50">
        <v>697.14</v>
      </c>
      <c r="O20" s="27"/>
      <c r="P20" s="27"/>
      <c r="Q20" s="27"/>
      <c r="R20" s="58" t="s">
        <v>45</v>
      </c>
      <c r="S20" s="58" t="s">
        <v>45</v>
      </c>
      <c r="T20" s="8" t="s">
        <v>44</v>
      </c>
      <c r="U20" s="8"/>
      <c r="V20" s="27"/>
      <c r="W20" s="60">
        <v>2021.11</v>
      </c>
      <c r="X20" s="27"/>
      <c r="Y20" s="71"/>
      <c r="Z20" s="71"/>
    </row>
    <row r="21" s="2" customFormat="1" ht="142" customHeight="1" spans="1:26">
      <c r="A21" s="27">
        <v>10</v>
      </c>
      <c r="B21" s="21" t="s">
        <v>70</v>
      </c>
      <c r="C21" s="25" t="s">
        <v>71</v>
      </c>
      <c r="D21" s="22"/>
      <c r="E21" s="23"/>
      <c r="F21" s="26" t="s">
        <v>72</v>
      </c>
      <c r="G21" s="27">
        <v>1</v>
      </c>
      <c r="H21" s="27"/>
      <c r="I21" s="27"/>
      <c r="J21" s="27"/>
      <c r="K21" s="27"/>
      <c r="L21" s="8" t="s">
        <v>43</v>
      </c>
      <c r="M21" s="24">
        <f t="shared" si="3"/>
        <v>370</v>
      </c>
      <c r="N21" s="50">
        <v>370</v>
      </c>
      <c r="O21" s="27"/>
      <c r="P21" s="27"/>
      <c r="Q21" s="27"/>
      <c r="R21" s="8">
        <v>2130505</v>
      </c>
      <c r="S21" s="58" t="s">
        <v>45</v>
      </c>
      <c r="T21" s="8" t="s">
        <v>44</v>
      </c>
      <c r="U21" s="8"/>
      <c r="V21" s="27"/>
      <c r="W21" s="60">
        <v>2021.11</v>
      </c>
      <c r="X21" s="27"/>
      <c r="Y21" s="71"/>
      <c r="Z21" s="71"/>
    </row>
    <row r="22" s="2" customFormat="1" ht="124" customHeight="1" spans="1:26">
      <c r="A22" s="27">
        <v>11</v>
      </c>
      <c r="B22" s="21" t="s">
        <v>73</v>
      </c>
      <c r="C22" s="25" t="s">
        <v>74</v>
      </c>
      <c r="D22" s="22"/>
      <c r="E22" s="23"/>
      <c r="F22" s="25" t="s">
        <v>75</v>
      </c>
      <c r="G22" s="27">
        <v>1</v>
      </c>
      <c r="H22" s="27"/>
      <c r="I22" s="27"/>
      <c r="J22" s="27"/>
      <c r="K22" s="27"/>
      <c r="L22" s="50" t="s">
        <v>43</v>
      </c>
      <c r="M22" s="24">
        <f t="shared" si="3"/>
        <v>250</v>
      </c>
      <c r="N22" s="50">
        <v>250</v>
      </c>
      <c r="O22" s="27"/>
      <c r="P22" s="27"/>
      <c r="Q22" s="27"/>
      <c r="R22" s="58" t="s">
        <v>45</v>
      </c>
      <c r="S22" s="27">
        <v>2130505</v>
      </c>
      <c r="T22" s="8" t="s">
        <v>44</v>
      </c>
      <c r="U22" s="8"/>
      <c r="V22" s="61"/>
      <c r="W22" s="60">
        <v>2021.11</v>
      </c>
      <c r="X22" s="27">
        <v>52.15</v>
      </c>
      <c r="Y22" s="71"/>
      <c r="Z22" s="71"/>
    </row>
    <row r="23" s="2" customFormat="1" ht="116" customHeight="1" spans="1:26">
      <c r="A23" s="27">
        <v>12</v>
      </c>
      <c r="B23" s="21" t="s">
        <v>76</v>
      </c>
      <c r="C23" s="25" t="s">
        <v>77</v>
      </c>
      <c r="D23" s="22"/>
      <c r="E23" s="23"/>
      <c r="F23" s="25" t="s">
        <v>78</v>
      </c>
      <c r="G23" s="27">
        <v>1</v>
      </c>
      <c r="H23" s="27"/>
      <c r="I23" s="27"/>
      <c r="J23" s="27"/>
      <c r="K23" s="27"/>
      <c r="L23" s="8" t="s">
        <v>43</v>
      </c>
      <c r="M23" s="24">
        <f t="shared" si="3"/>
        <v>5400</v>
      </c>
      <c r="N23" s="50">
        <v>5400</v>
      </c>
      <c r="O23" s="27"/>
      <c r="P23" s="27"/>
      <c r="Q23" s="27"/>
      <c r="R23" s="8">
        <v>2130505</v>
      </c>
      <c r="S23" s="58" t="s">
        <v>45</v>
      </c>
      <c r="T23" s="8" t="s">
        <v>44</v>
      </c>
      <c r="U23" s="8"/>
      <c r="V23" s="27"/>
      <c r="W23" s="60">
        <v>2021.11</v>
      </c>
      <c r="X23" s="27"/>
      <c r="Y23" s="71"/>
      <c r="Z23" s="71"/>
    </row>
    <row r="24" s="2" customFormat="1" ht="179" customHeight="1" spans="1:26">
      <c r="A24" s="27">
        <v>13</v>
      </c>
      <c r="B24" s="21" t="s">
        <v>79</v>
      </c>
      <c r="C24" s="21" t="s">
        <v>80</v>
      </c>
      <c r="D24" s="22"/>
      <c r="E24" s="23"/>
      <c r="F24" s="28" t="s">
        <v>81</v>
      </c>
      <c r="G24" s="27">
        <v>1</v>
      </c>
      <c r="H24" s="27"/>
      <c r="I24" s="27"/>
      <c r="J24" s="27"/>
      <c r="K24" s="27"/>
      <c r="L24" s="50" t="s">
        <v>43</v>
      </c>
      <c r="M24" s="24">
        <f t="shared" si="3"/>
        <v>171.98</v>
      </c>
      <c r="N24" s="50">
        <v>171.98</v>
      </c>
      <c r="O24" s="27"/>
      <c r="P24" s="27"/>
      <c r="Q24" s="27"/>
      <c r="R24" s="58" t="s">
        <v>45</v>
      </c>
      <c r="S24" s="58" t="s">
        <v>45</v>
      </c>
      <c r="T24" s="8" t="s">
        <v>44</v>
      </c>
      <c r="U24" s="8"/>
      <c r="V24" s="27"/>
      <c r="W24" s="60">
        <v>2021.11</v>
      </c>
      <c r="X24" s="27">
        <v>51.26</v>
      </c>
      <c r="Y24" s="71"/>
      <c r="Z24" s="71"/>
    </row>
    <row r="25" s="2" customFormat="1" ht="150" customHeight="1" spans="1:26">
      <c r="A25" s="27">
        <v>14</v>
      </c>
      <c r="B25" s="21" t="s">
        <v>82</v>
      </c>
      <c r="C25" s="21" t="s">
        <v>83</v>
      </c>
      <c r="D25" s="22"/>
      <c r="E25" s="23"/>
      <c r="F25" s="28" t="s">
        <v>84</v>
      </c>
      <c r="G25" s="27">
        <v>1</v>
      </c>
      <c r="H25" s="27"/>
      <c r="I25" s="27"/>
      <c r="J25" s="27"/>
      <c r="K25" s="27"/>
      <c r="L25" s="8" t="s">
        <v>43</v>
      </c>
      <c r="M25" s="24">
        <f t="shared" si="3"/>
        <v>801.73</v>
      </c>
      <c r="N25" s="50">
        <v>801.73</v>
      </c>
      <c r="O25" s="27"/>
      <c r="P25" s="27"/>
      <c r="Q25" s="27"/>
      <c r="R25" s="8">
        <v>2130505</v>
      </c>
      <c r="S25" s="27">
        <v>2130505</v>
      </c>
      <c r="T25" s="8" t="s">
        <v>44</v>
      </c>
      <c r="U25" s="8"/>
      <c r="V25" s="61"/>
      <c r="W25" s="60">
        <v>2021.11</v>
      </c>
      <c r="X25" s="27"/>
      <c r="Y25" s="71"/>
      <c r="Z25" s="71"/>
    </row>
    <row r="26" s="2" customFormat="1" ht="120" customHeight="1" spans="1:26">
      <c r="A26" s="27">
        <v>15</v>
      </c>
      <c r="B26" s="21" t="s">
        <v>85</v>
      </c>
      <c r="C26" s="21" t="s">
        <v>86</v>
      </c>
      <c r="D26" s="22"/>
      <c r="E26" s="23"/>
      <c r="F26" s="28" t="s">
        <v>87</v>
      </c>
      <c r="G26" s="27">
        <v>1</v>
      </c>
      <c r="H26" s="27"/>
      <c r="I26" s="27"/>
      <c r="J26" s="27"/>
      <c r="K26" s="27"/>
      <c r="L26" s="50" t="s">
        <v>43</v>
      </c>
      <c r="M26" s="24">
        <f t="shared" si="3"/>
        <v>879.85</v>
      </c>
      <c r="N26" s="50">
        <v>879.85</v>
      </c>
      <c r="O26" s="27"/>
      <c r="P26" s="27"/>
      <c r="Q26" s="27"/>
      <c r="R26" s="58" t="s">
        <v>45</v>
      </c>
      <c r="S26" s="27">
        <v>2130505</v>
      </c>
      <c r="T26" s="8" t="s">
        <v>44</v>
      </c>
      <c r="U26" s="8"/>
      <c r="V26" s="61"/>
      <c r="W26" s="60">
        <v>2021.11</v>
      </c>
      <c r="X26" s="27"/>
      <c r="Y26" s="71"/>
      <c r="Z26" s="71"/>
    </row>
    <row r="27" s="2" customFormat="1" ht="149" customHeight="1" spans="1:26">
      <c r="A27" s="29">
        <v>16</v>
      </c>
      <c r="B27" s="13" t="s">
        <v>88</v>
      </c>
      <c r="C27" s="13" t="s">
        <v>89</v>
      </c>
      <c r="D27" s="30"/>
      <c r="E27" s="31"/>
      <c r="F27" s="13" t="s">
        <v>90</v>
      </c>
      <c r="G27" s="29">
        <v>1</v>
      </c>
      <c r="H27" s="29"/>
      <c r="I27" s="29"/>
      <c r="J27" s="29"/>
      <c r="K27" s="29"/>
      <c r="L27" s="8" t="s">
        <v>43</v>
      </c>
      <c r="M27" s="29">
        <f>N27+P28</f>
        <v>1443.9</v>
      </c>
      <c r="N27" s="51">
        <v>1383.9</v>
      </c>
      <c r="O27" s="27"/>
      <c r="P27" s="27"/>
      <c r="Q27" s="27"/>
      <c r="R27" s="8">
        <v>2130505</v>
      </c>
      <c r="S27" s="27">
        <v>2130505</v>
      </c>
      <c r="T27" s="8" t="s">
        <v>44</v>
      </c>
      <c r="U27" s="8"/>
      <c r="V27" s="61"/>
      <c r="W27" s="60">
        <v>2021.11</v>
      </c>
      <c r="X27" s="27">
        <v>220.85</v>
      </c>
      <c r="Y27" s="71"/>
      <c r="Z27" s="71"/>
    </row>
    <row r="28" s="2" customFormat="1" ht="149" customHeight="1" spans="1:26">
      <c r="A28" s="32"/>
      <c r="B28" s="33"/>
      <c r="C28" s="33"/>
      <c r="D28" s="34"/>
      <c r="E28" s="35"/>
      <c r="F28" s="33"/>
      <c r="G28" s="32"/>
      <c r="H28" s="32"/>
      <c r="I28" s="32"/>
      <c r="J28" s="32"/>
      <c r="K28" s="32"/>
      <c r="L28" s="50" t="s">
        <v>91</v>
      </c>
      <c r="M28" s="32"/>
      <c r="N28" s="51"/>
      <c r="O28" s="27"/>
      <c r="P28" s="27">
        <v>60</v>
      </c>
      <c r="Q28" s="27"/>
      <c r="R28" s="58" t="s">
        <v>45</v>
      </c>
      <c r="S28" s="27">
        <v>2130505</v>
      </c>
      <c r="T28" s="27" t="s">
        <v>44</v>
      </c>
      <c r="U28" s="27"/>
      <c r="V28" s="61"/>
      <c r="W28" s="60">
        <v>2021.11</v>
      </c>
      <c r="X28" s="27"/>
      <c r="Y28" s="71"/>
      <c r="Z28" s="71"/>
    </row>
    <row r="29" s="2" customFormat="1" ht="85" customHeight="1" spans="1:26">
      <c r="A29" s="27">
        <v>17</v>
      </c>
      <c r="B29" s="21" t="s">
        <v>92</v>
      </c>
      <c r="C29" s="21" t="s">
        <v>93</v>
      </c>
      <c r="D29" s="22"/>
      <c r="E29" s="23"/>
      <c r="F29" s="28" t="s">
        <v>94</v>
      </c>
      <c r="G29" s="27">
        <v>1</v>
      </c>
      <c r="H29" s="27"/>
      <c r="I29" s="27"/>
      <c r="J29" s="27"/>
      <c r="K29" s="27"/>
      <c r="L29" s="8" t="s">
        <v>43</v>
      </c>
      <c r="M29" s="27">
        <f t="shared" ref="M29:M38" si="4">N29</f>
        <v>90</v>
      </c>
      <c r="N29" s="51">
        <v>90</v>
      </c>
      <c r="O29" s="27"/>
      <c r="P29" s="27"/>
      <c r="Q29" s="27"/>
      <c r="R29" s="8">
        <v>2130505</v>
      </c>
      <c r="S29" s="58" t="s">
        <v>45</v>
      </c>
      <c r="T29" s="8" t="s">
        <v>44</v>
      </c>
      <c r="U29" s="8"/>
      <c r="V29" s="27"/>
      <c r="W29" s="60">
        <v>2021.11</v>
      </c>
      <c r="X29" s="27">
        <v>14.21</v>
      </c>
      <c r="Y29" s="71"/>
      <c r="Z29" s="71"/>
    </row>
    <row r="30" s="2" customFormat="1" ht="133" customHeight="1" spans="1:26">
      <c r="A30" s="27">
        <v>18</v>
      </c>
      <c r="B30" s="21" t="s">
        <v>95</v>
      </c>
      <c r="C30" s="21" t="s">
        <v>96</v>
      </c>
      <c r="D30" s="22"/>
      <c r="E30" s="23"/>
      <c r="F30" s="28" t="s">
        <v>97</v>
      </c>
      <c r="G30" s="27">
        <v>1</v>
      </c>
      <c r="H30" s="27"/>
      <c r="I30" s="27"/>
      <c r="J30" s="27"/>
      <c r="K30" s="27"/>
      <c r="L30" s="50" t="s">
        <v>43</v>
      </c>
      <c r="M30" s="27">
        <f t="shared" si="4"/>
        <v>233.67</v>
      </c>
      <c r="N30" s="51">
        <v>233.67</v>
      </c>
      <c r="O30" s="27"/>
      <c r="P30" s="27"/>
      <c r="Q30" s="27"/>
      <c r="R30" s="58" t="s">
        <v>45</v>
      </c>
      <c r="S30" s="58" t="s">
        <v>45</v>
      </c>
      <c r="T30" s="8" t="s">
        <v>44</v>
      </c>
      <c r="U30" s="8"/>
      <c r="V30" s="61"/>
      <c r="W30" s="60">
        <v>2021.11</v>
      </c>
      <c r="X30" s="27">
        <v>68.61</v>
      </c>
      <c r="Y30" s="71"/>
      <c r="Z30" s="71"/>
    </row>
    <row r="31" s="2" customFormat="1" ht="123" customHeight="1" spans="1:26">
      <c r="A31" s="27">
        <v>19</v>
      </c>
      <c r="B31" s="36" t="s">
        <v>98</v>
      </c>
      <c r="C31" s="23" t="s">
        <v>99</v>
      </c>
      <c r="D31" s="22"/>
      <c r="E31" s="23"/>
      <c r="F31" s="37" t="s">
        <v>100</v>
      </c>
      <c r="G31" s="27">
        <v>1</v>
      </c>
      <c r="H31" s="27"/>
      <c r="I31" s="27"/>
      <c r="J31" s="27"/>
      <c r="K31" s="27"/>
      <c r="L31" s="8" t="s">
        <v>43</v>
      </c>
      <c r="M31" s="27">
        <f t="shared" si="4"/>
        <v>4060</v>
      </c>
      <c r="N31" s="51">
        <v>4060</v>
      </c>
      <c r="O31" s="27"/>
      <c r="P31" s="27"/>
      <c r="Q31" s="27"/>
      <c r="R31" s="8">
        <v>2130505</v>
      </c>
      <c r="S31" s="58" t="s">
        <v>45</v>
      </c>
      <c r="T31" s="8" t="s">
        <v>44</v>
      </c>
      <c r="U31" s="8"/>
      <c r="V31" s="61"/>
      <c r="W31" s="60">
        <v>2021.11</v>
      </c>
      <c r="X31" s="27">
        <v>1001.3</v>
      </c>
      <c r="Y31" s="71"/>
      <c r="Z31" s="71"/>
    </row>
    <row r="32" s="2" customFormat="1" ht="142" customHeight="1" spans="1:26">
      <c r="A32" s="27">
        <v>20</v>
      </c>
      <c r="B32" s="36" t="s">
        <v>101</v>
      </c>
      <c r="C32" s="38" t="s">
        <v>102</v>
      </c>
      <c r="D32" s="22"/>
      <c r="E32" s="23"/>
      <c r="F32" s="39" t="s">
        <v>103</v>
      </c>
      <c r="G32" s="27">
        <v>1</v>
      </c>
      <c r="H32" s="27"/>
      <c r="I32" s="27"/>
      <c r="J32" s="27"/>
      <c r="K32" s="27"/>
      <c r="L32" s="50" t="s">
        <v>43</v>
      </c>
      <c r="M32" s="27">
        <f t="shared" si="4"/>
        <v>4372.2</v>
      </c>
      <c r="N32" s="51">
        <v>4372.2</v>
      </c>
      <c r="O32" s="27"/>
      <c r="P32" s="27"/>
      <c r="Q32" s="27"/>
      <c r="R32" s="58" t="s">
        <v>45</v>
      </c>
      <c r="S32" s="27">
        <v>2130505</v>
      </c>
      <c r="T32" s="8" t="s">
        <v>44</v>
      </c>
      <c r="U32" s="8"/>
      <c r="V32" s="61"/>
      <c r="W32" s="60">
        <v>2021.11</v>
      </c>
      <c r="X32" s="27"/>
      <c r="Y32" s="71"/>
      <c r="Z32" s="71"/>
    </row>
    <row r="33" s="2" customFormat="1" ht="101" customHeight="1" spans="1:26">
      <c r="A33" s="27">
        <v>21</v>
      </c>
      <c r="B33" s="36" t="s">
        <v>104</v>
      </c>
      <c r="C33" s="38" t="s">
        <v>105</v>
      </c>
      <c r="D33" s="22"/>
      <c r="E33" s="23"/>
      <c r="F33" s="39" t="s">
        <v>106</v>
      </c>
      <c r="G33" s="27">
        <v>1</v>
      </c>
      <c r="H33" s="27"/>
      <c r="I33" s="27"/>
      <c r="J33" s="27"/>
      <c r="K33" s="27"/>
      <c r="L33" s="8" t="s">
        <v>43</v>
      </c>
      <c r="M33" s="27">
        <f t="shared" si="4"/>
        <v>7560</v>
      </c>
      <c r="N33" s="51">
        <v>7560</v>
      </c>
      <c r="O33" s="27"/>
      <c r="P33" s="27"/>
      <c r="Q33" s="27"/>
      <c r="R33" s="8">
        <v>2130505</v>
      </c>
      <c r="S33" s="27">
        <v>2130505</v>
      </c>
      <c r="T33" s="8" t="s">
        <v>44</v>
      </c>
      <c r="U33" s="8"/>
      <c r="V33" s="61"/>
      <c r="W33" s="60">
        <v>2021.11</v>
      </c>
      <c r="X33" s="27">
        <v>1564.99</v>
      </c>
      <c r="Y33" s="71"/>
      <c r="Z33" s="71"/>
    </row>
    <row r="34" s="2" customFormat="1" ht="101" customHeight="1" spans="1:26">
      <c r="A34" s="27">
        <v>22</v>
      </c>
      <c r="B34" s="36" t="s">
        <v>107</v>
      </c>
      <c r="C34" s="38" t="s">
        <v>108</v>
      </c>
      <c r="D34" s="22"/>
      <c r="E34" s="23"/>
      <c r="F34" s="38" t="s">
        <v>109</v>
      </c>
      <c r="G34" s="27">
        <v>1</v>
      </c>
      <c r="H34" s="27"/>
      <c r="I34" s="27"/>
      <c r="J34" s="27"/>
      <c r="K34" s="27"/>
      <c r="L34" s="50" t="s">
        <v>43</v>
      </c>
      <c r="M34" s="27">
        <f t="shared" si="4"/>
        <v>750</v>
      </c>
      <c r="N34" s="51">
        <v>750</v>
      </c>
      <c r="O34" s="27"/>
      <c r="P34" s="27"/>
      <c r="Q34" s="27"/>
      <c r="R34" s="58" t="s">
        <v>45</v>
      </c>
      <c r="S34" s="27">
        <v>2130505</v>
      </c>
      <c r="T34" s="8" t="s">
        <v>44</v>
      </c>
      <c r="U34" s="8"/>
      <c r="V34" s="61"/>
      <c r="W34" s="60">
        <v>2021.11</v>
      </c>
      <c r="X34" s="27"/>
      <c r="Y34" s="71"/>
      <c r="Z34" s="71"/>
    </row>
    <row r="35" s="2" customFormat="1" ht="101" customHeight="1" spans="1:26">
      <c r="A35" s="27">
        <v>23</v>
      </c>
      <c r="B35" s="36" t="s">
        <v>110</v>
      </c>
      <c r="C35" s="38" t="s">
        <v>105</v>
      </c>
      <c r="D35" s="22"/>
      <c r="E35" s="23"/>
      <c r="F35" s="39" t="s">
        <v>111</v>
      </c>
      <c r="G35" s="27">
        <v>1</v>
      </c>
      <c r="H35" s="27"/>
      <c r="I35" s="27"/>
      <c r="J35" s="27"/>
      <c r="K35" s="27"/>
      <c r="L35" s="50" t="s">
        <v>43</v>
      </c>
      <c r="M35" s="27">
        <f t="shared" si="4"/>
        <v>868.16</v>
      </c>
      <c r="N35" s="27">
        <v>868.16</v>
      </c>
      <c r="O35" s="27"/>
      <c r="P35" s="51"/>
      <c r="Q35" s="27"/>
      <c r="R35" s="8">
        <v>2130505</v>
      </c>
      <c r="S35" s="27">
        <v>2130505</v>
      </c>
      <c r="T35" s="8" t="s">
        <v>44</v>
      </c>
      <c r="U35" s="8"/>
      <c r="V35" s="27"/>
      <c r="W35" s="60">
        <v>2021.11</v>
      </c>
      <c r="X35" s="27"/>
      <c r="Y35" s="71"/>
      <c r="Z35" s="71"/>
    </row>
    <row r="36" s="2" customFormat="1" ht="101" customHeight="1" spans="1:26">
      <c r="A36" s="27">
        <v>24</v>
      </c>
      <c r="B36" s="36" t="s">
        <v>112</v>
      </c>
      <c r="C36" s="38" t="s">
        <v>113</v>
      </c>
      <c r="D36" s="22"/>
      <c r="E36" s="23"/>
      <c r="F36" s="38" t="s">
        <v>114</v>
      </c>
      <c r="G36" s="27">
        <v>1</v>
      </c>
      <c r="H36" s="27"/>
      <c r="I36" s="27"/>
      <c r="J36" s="27"/>
      <c r="K36" s="27"/>
      <c r="L36" s="50" t="s">
        <v>43</v>
      </c>
      <c r="M36" s="27">
        <f t="shared" si="4"/>
        <v>558</v>
      </c>
      <c r="N36" s="51">
        <v>558</v>
      </c>
      <c r="O36" s="27"/>
      <c r="P36" s="27"/>
      <c r="Q36" s="27"/>
      <c r="R36" s="58" t="s">
        <v>45</v>
      </c>
      <c r="S36" s="27">
        <v>2130505</v>
      </c>
      <c r="T36" s="8" t="s">
        <v>44</v>
      </c>
      <c r="U36" s="8"/>
      <c r="V36" s="61"/>
      <c r="W36" s="60">
        <v>2021.11</v>
      </c>
      <c r="X36" s="27"/>
      <c r="Y36" s="71"/>
      <c r="Z36" s="71"/>
    </row>
    <row r="37" s="2" customFormat="1" ht="236" customHeight="1" spans="1:26">
      <c r="A37" s="27">
        <v>25</v>
      </c>
      <c r="B37" s="40" t="s">
        <v>115</v>
      </c>
      <c r="C37" s="38" t="s">
        <v>116</v>
      </c>
      <c r="D37" s="22"/>
      <c r="E37" s="23"/>
      <c r="F37" s="38" t="s">
        <v>117</v>
      </c>
      <c r="G37" s="27">
        <v>1</v>
      </c>
      <c r="H37" s="27"/>
      <c r="I37" s="27"/>
      <c r="J37" s="27"/>
      <c r="K37" s="27"/>
      <c r="L37" s="50" t="s">
        <v>43</v>
      </c>
      <c r="M37" s="27">
        <f t="shared" si="4"/>
        <v>2075</v>
      </c>
      <c r="N37" s="51">
        <v>2075</v>
      </c>
      <c r="O37" s="27"/>
      <c r="P37" s="27"/>
      <c r="Q37" s="27"/>
      <c r="R37" s="58" t="s">
        <v>45</v>
      </c>
      <c r="S37" s="27">
        <v>2130505</v>
      </c>
      <c r="T37" s="8" t="s">
        <v>44</v>
      </c>
      <c r="U37" s="8"/>
      <c r="V37" s="61"/>
      <c r="W37" s="60">
        <v>2021.11</v>
      </c>
      <c r="X37" s="27"/>
      <c r="Y37" s="71"/>
      <c r="Z37" s="71"/>
    </row>
    <row r="38" s="2" customFormat="1" ht="28" customHeight="1" spans="1:26">
      <c r="A38" s="29">
        <v>26</v>
      </c>
      <c r="B38" s="41" t="s">
        <v>118</v>
      </c>
      <c r="C38" s="38" t="s">
        <v>119</v>
      </c>
      <c r="D38" s="30"/>
      <c r="E38" s="31"/>
      <c r="F38" s="38" t="s">
        <v>120</v>
      </c>
      <c r="G38" s="29">
        <v>1</v>
      </c>
      <c r="H38" s="29"/>
      <c r="I38" s="29"/>
      <c r="J38" s="29"/>
      <c r="K38" s="29"/>
      <c r="L38" s="52" t="s">
        <v>43</v>
      </c>
      <c r="M38" s="29">
        <f t="shared" si="4"/>
        <v>549</v>
      </c>
      <c r="N38" s="29">
        <v>549</v>
      </c>
      <c r="O38" s="29"/>
      <c r="P38" s="29"/>
      <c r="Q38" s="29"/>
      <c r="R38" s="62" t="s">
        <v>45</v>
      </c>
      <c r="S38" s="29">
        <v>2130505</v>
      </c>
      <c r="T38" s="9" t="s">
        <v>44</v>
      </c>
      <c r="U38" s="9"/>
      <c r="V38" s="29"/>
      <c r="W38" s="63">
        <v>2021.11</v>
      </c>
      <c r="X38" s="29">
        <v>17.37</v>
      </c>
      <c r="Y38" s="71"/>
      <c r="Z38" s="71"/>
    </row>
    <row r="39" s="2" customFormat="1" ht="19" customHeight="1" spans="1:26">
      <c r="A39" s="32"/>
      <c r="B39" s="42"/>
      <c r="C39" s="38"/>
      <c r="D39" s="34"/>
      <c r="E39" s="35"/>
      <c r="F39" s="38"/>
      <c r="G39" s="32"/>
      <c r="H39" s="32"/>
      <c r="I39" s="32"/>
      <c r="J39" s="32"/>
      <c r="K39" s="32"/>
      <c r="L39" s="53"/>
      <c r="M39" s="32"/>
      <c r="N39" s="32"/>
      <c r="O39" s="32"/>
      <c r="P39" s="32"/>
      <c r="Q39" s="32"/>
      <c r="R39" s="64"/>
      <c r="S39" s="32"/>
      <c r="T39" s="18"/>
      <c r="U39" s="18"/>
      <c r="V39" s="32"/>
      <c r="W39" s="65"/>
      <c r="X39" s="32"/>
      <c r="Y39" s="71"/>
      <c r="Z39" s="71"/>
    </row>
    <row r="40" s="2" customFormat="1" ht="157" customHeight="1" spans="1:26">
      <c r="A40" s="27">
        <v>27</v>
      </c>
      <c r="B40" s="36" t="s">
        <v>121</v>
      </c>
      <c r="C40" s="21" t="s">
        <v>122</v>
      </c>
      <c r="D40" s="22"/>
      <c r="E40" s="23"/>
      <c r="F40" s="21" t="s">
        <v>123</v>
      </c>
      <c r="G40" s="27">
        <v>1</v>
      </c>
      <c r="H40" s="27"/>
      <c r="I40" s="27"/>
      <c r="J40" s="27"/>
      <c r="K40" s="27"/>
      <c r="L40" s="50" t="s">
        <v>43</v>
      </c>
      <c r="M40" s="27">
        <f t="shared" ref="M40:M47" si="5">N40</f>
        <v>7046.664</v>
      </c>
      <c r="N40" s="50">
        <v>7046.664</v>
      </c>
      <c r="O40" s="27"/>
      <c r="P40" s="27"/>
      <c r="Q40" s="27"/>
      <c r="R40" s="27">
        <v>2130505</v>
      </c>
      <c r="S40" s="27">
        <v>2130505</v>
      </c>
      <c r="T40" s="8" t="s">
        <v>44</v>
      </c>
      <c r="U40" s="8"/>
      <c r="V40" s="61"/>
      <c r="W40" s="60">
        <v>2021.11</v>
      </c>
      <c r="X40" s="27">
        <v>1082.81</v>
      </c>
      <c r="Y40" s="71"/>
      <c r="Z40" s="71"/>
    </row>
    <row r="41" s="2" customFormat="1" ht="99" customHeight="1" spans="1:26">
      <c r="A41" s="27">
        <v>28</v>
      </c>
      <c r="B41" s="36" t="s">
        <v>124</v>
      </c>
      <c r="C41" s="21" t="s">
        <v>125</v>
      </c>
      <c r="D41" s="22"/>
      <c r="E41" s="23"/>
      <c r="F41" s="21" t="s">
        <v>126</v>
      </c>
      <c r="G41" s="27">
        <v>1</v>
      </c>
      <c r="H41" s="27"/>
      <c r="I41" s="27"/>
      <c r="J41" s="27"/>
      <c r="K41" s="27"/>
      <c r="L41" s="50" t="s">
        <v>43</v>
      </c>
      <c r="M41" s="27">
        <f t="shared" si="5"/>
        <v>520</v>
      </c>
      <c r="N41" s="51">
        <v>520</v>
      </c>
      <c r="O41" s="27"/>
      <c r="P41" s="27"/>
      <c r="Q41" s="27"/>
      <c r="R41" s="58" t="s">
        <v>45</v>
      </c>
      <c r="S41" s="58" t="s">
        <v>45</v>
      </c>
      <c r="T41" s="8" t="s">
        <v>44</v>
      </c>
      <c r="U41" s="8"/>
      <c r="V41" s="27"/>
      <c r="W41" s="60">
        <v>2021.11</v>
      </c>
      <c r="X41" s="27"/>
      <c r="Y41" s="71"/>
      <c r="Z41" s="71"/>
    </row>
    <row r="42" s="2" customFormat="1" ht="78" spans="1:26">
      <c r="A42" s="27">
        <v>29</v>
      </c>
      <c r="B42" s="36" t="s">
        <v>127</v>
      </c>
      <c r="C42" s="21" t="s">
        <v>128</v>
      </c>
      <c r="D42" s="22"/>
      <c r="E42" s="23"/>
      <c r="F42" s="21" t="s">
        <v>129</v>
      </c>
      <c r="G42" s="27">
        <v>1</v>
      </c>
      <c r="H42" s="27"/>
      <c r="I42" s="27"/>
      <c r="J42" s="27"/>
      <c r="K42" s="27"/>
      <c r="L42" s="50" t="s">
        <v>43</v>
      </c>
      <c r="M42" s="27">
        <f t="shared" si="5"/>
        <v>103.81</v>
      </c>
      <c r="N42" s="51">
        <v>103.81</v>
      </c>
      <c r="O42" s="27"/>
      <c r="P42" s="27"/>
      <c r="Q42" s="27"/>
      <c r="R42" s="58" t="s">
        <v>45</v>
      </c>
      <c r="S42" s="58" t="s">
        <v>45</v>
      </c>
      <c r="T42" s="8" t="s">
        <v>44</v>
      </c>
      <c r="U42" s="8"/>
      <c r="V42" s="27"/>
      <c r="W42" s="60">
        <v>2021.11</v>
      </c>
      <c r="X42" s="27">
        <v>21.89</v>
      </c>
      <c r="Y42" s="71"/>
      <c r="Z42" s="71"/>
    </row>
    <row r="43" s="2" customFormat="1" ht="111" customHeight="1" spans="1:26">
      <c r="A43" s="27">
        <v>30</v>
      </c>
      <c r="B43" s="36" t="s">
        <v>130</v>
      </c>
      <c r="C43" s="21" t="s">
        <v>131</v>
      </c>
      <c r="D43" s="22"/>
      <c r="E43" s="23"/>
      <c r="F43" s="21" t="s">
        <v>132</v>
      </c>
      <c r="G43" s="27">
        <v>1</v>
      </c>
      <c r="H43" s="27"/>
      <c r="I43" s="27"/>
      <c r="J43" s="27"/>
      <c r="K43" s="27"/>
      <c r="L43" s="50" t="s">
        <v>43</v>
      </c>
      <c r="M43" s="27">
        <f t="shared" si="5"/>
        <v>399.77</v>
      </c>
      <c r="N43" s="51">
        <v>399.77</v>
      </c>
      <c r="O43" s="27"/>
      <c r="P43" s="27"/>
      <c r="Q43" s="27"/>
      <c r="R43" s="58" t="s">
        <v>45</v>
      </c>
      <c r="S43" s="58" t="s">
        <v>45</v>
      </c>
      <c r="T43" s="8" t="s">
        <v>44</v>
      </c>
      <c r="U43" s="8"/>
      <c r="V43" s="27"/>
      <c r="W43" s="60">
        <v>2021.11</v>
      </c>
      <c r="X43" s="27"/>
      <c r="Y43" s="71"/>
      <c r="Z43" s="71"/>
    </row>
    <row r="44" s="2" customFormat="1" ht="238" customHeight="1" spans="1:26">
      <c r="A44" s="27">
        <v>31</v>
      </c>
      <c r="B44" s="36" t="s">
        <v>133</v>
      </c>
      <c r="C44" s="21" t="s">
        <v>134</v>
      </c>
      <c r="D44" s="22"/>
      <c r="E44" s="23"/>
      <c r="F44" s="21" t="s">
        <v>135</v>
      </c>
      <c r="G44" s="27">
        <v>1</v>
      </c>
      <c r="H44" s="27"/>
      <c r="I44" s="27"/>
      <c r="J44" s="27"/>
      <c r="K44" s="27"/>
      <c r="L44" s="50" t="s">
        <v>43</v>
      </c>
      <c r="M44" s="27">
        <f t="shared" si="5"/>
        <v>4043</v>
      </c>
      <c r="N44" s="51">
        <v>4043</v>
      </c>
      <c r="O44" s="27"/>
      <c r="P44" s="27"/>
      <c r="Q44" s="27"/>
      <c r="R44" s="58" t="s">
        <v>45</v>
      </c>
      <c r="S44" s="58" t="s">
        <v>45</v>
      </c>
      <c r="T44" s="8" t="s">
        <v>44</v>
      </c>
      <c r="U44" s="8"/>
      <c r="V44" s="27"/>
      <c r="W44" s="60">
        <v>2021.11</v>
      </c>
      <c r="X44" s="27"/>
      <c r="Y44" s="71"/>
      <c r="Z44" s="71"/>
    </row>
    <row r="45" s="2" customFormat="1" ht="141" customHeight="1" spans="1:26">
      <c r="A45" s="27">
        <v>32</v>
      </c>
      <c r="B45" s="36" t="s">
        <v>136</v>
      </c>
      <c r="C45" s="21" t="s">
        <v>137</v>
      </c>
      <c r="D45" s="22"/>
      <c r="E45" s="23"/>
      <c r="F45" s="21" t="s">
        <v>138</v>
      </c>
      <c r="G45" s="27">
        <v>1</v>
      </c>
      <c r="H45" s="27"/>
      <c r="I45" s="27"/>
      <c r="J45" s="27"/>
      <c r="K45" s="27"/>
      <c r="L45" s="50" t="s">
        <v>43</v>
      </c>
      <c r="M45" s="27">
        <f t="shared" si="5"/>
        <v>3485</v>
      </c>
      <c r="N45" s="51">
        <v>3485</v>
      </c>
      <c r="O45" s="27"/>
      <c r="P45" s="27"/>
      <c r="Q45" s="27"/>
      <c r="R45" s="58" t="s">
        <v>45</v>
      </c>
      <c r="S45" s="58" t="s">
        <v>45</v>
      </c>
      <c r="T45" s="8" t="s">
        <v>44</v>
      </c>
      <c r="U45" s="8"/>
      <c r="V45" s="27"/>
      <c r="W45" s="60">
        <v>2021.11</v>
      </c>
      <c r="X45" s="27">
        <v>4.6</v>
      </c>
      <c r="Y45" s="71"/>
      <c r="Z45" s="71"/>
    </row>
    <row r="46" s="2" customFormat="1" ht="172" customHeight="1" spans="1:26">
      <c r="A46" s="27">
        <v>33</v>
      </c>
      <c r="B46" s="36" t="s">
        <v>139</v>
      </c>
      <c r="C46" s="23" t="s">
        <v>140</v>
      </c>
      <c r="D46" s="22"/>
      <c r="E46" s="23"/>
      <c r="F46" s="23" t="s">
        <v>141</v>
      </c>
      <c r="G46" s="27">
        <v>1</v>
      </c>
      <c r="H46" s="27"/>
      <c r="I46" s="27"/>
      <c r="J46" s="27"/>
      <c r="K46" s="27"/>
      <c r="L46" s="50" t="s">
        <v>43</v>
      </c>
      <c r="M46" s="27">
        <f t="shared" si="5"/>
        <v>3006</v>
      </c>
      <c r="N46" s="51">
        <v>3006</v>
      </c>
      <c r="O46" s="27"/>
      <c r="P46" s="27"/>
      <c r="Q46" s="27"/>
      <c r="R46" s="27">
        <v>2130505</v>
      </c>
      <c r="S46" s="27">
        <v>2130505</v>
      </c>
      <c r="T46" s="8" t="s">
        <v>44</v>
      </c>
      <c r="U46" s="8"/>
      <c r="V46" s="61"/>
      <c r="W46" s="60">
        <v>2021.11</v>
      </c>
      <c r="X46" s="27">
        <v>4.6</v>
      </c>
      <c r="Y46" s="71"/>
      <c r="Z46" s="71"/>
    </row>
    <row r="47" s="2" customFormat="1" ht="121" customHeight="1" spans="1:26">
      <c r="A47" s="27">
        <v>34</v>
      </c>
      <c r="B47" s="36" t="s">
        <v>142</v>
      </c>
      <c r="C47" s="23" t="s">
        <v>143</v>
      </c>
      <c r="D47" s="22"/>
      <c r="E47" s="23"/>
      <c r="F47" s="23" t="s">
        <v>144</v>
      </c>
      <c r="G47" s="27">
        <v>1</v>
      </c>
      <c r="H47" s="27"/>
      <c r="I47" s="27"/>
      <c r="J47" s="27"/>
      <c r="K47" s="27"/>
      <c r="L47" s="50" t="s">
        <v>43</v>
      </c>
      <c r="M47" s="27">
        <f t="shared" si="5"/>
        <v>4246</v>
      </c>
      <c r="N47" s="51">
        <v>4246</v>
      </c>
      <c r="O47" s="27"/>
      <c r="P47" s="27"/>
      <c r="Q47" s="27"/>
      <c r="R47" s="27">
        <v>2130505</v>
      </c>
      <c r="S47" s="27">
        <v>2130505</v>
      </c>
      <c r="T47" s="8" t="s">
        <v>44</v>
      </c>
      <c r="U47" s="8"/>
      <c r="V47" s="61"/>
      <c r="W47" s="60">
        <v>2021.11</v>
      </c>
      <c r="X47" s="27">
        <v>5.1</v>
      </c>
      <c r="Y47" s="71"/>
      <c r="Z47" s="71"/>
    </row>
    <row r="48" s="2" customFormat="1" ht="121" customHeight="1" spans="1:26">
      <c r="A48" s="27">
        <v>35</v>
      </c>
      <c r="B48" s="36" t="s">
        <v>145</v>
      </c>
      <c r="C48" s="23" t="s">
        <v>143</v>
      </c>
      <c r="D48" s="22"/>
      <c r="E48" s="23"/>
      <c r="F48" s="23" t="s">
        <v>146</v>
      </c>
      <c r="G48" s="27">
        <v>1</v>
      </c>
      <c r="H48" s="27"/>
      <c r="I48" s="27"/>
      <c r="J48" s="27"/>
      <c r="K48" s="27"/>
      <c r="L48" s="50" t="s">
        <v>43</v>
      </c>
      <c r="M48" s="27">
        <f t="shared" ref="M48:M55" si="6">N48</f>
        <v>6082</v>
      </c>
      <c r="N48" s="27">
        <v>6082</v>
      </c>
      <c r="O48" s="27"/>
      <c r="P48" s="51"/>
      <c r="Q48" s="27"/>
      <c r="R48" s="27">
        <v>2130505</v>
      </c>
      <c r="S48" s="27">
        <v>2130505</v>
      </c>
      <c r="T48" s="8" t="s">
        <v>44</v>
      </c>
      <c r="U48" s="8"/>
      <c r="V48" s="27"/>
      <c r="W48" s="60">
        <v>2021.11</v>
      </c>
      <c r="X48" s="27">
        <v>5.1</v>
      </c>
      <c r="Y48" s="71"/>
      <c r="Z48" s="71"/>
    </row>
    <row r="49" s="2" customFormat="1" ht="121" customHeight="1" spans="1:26">
      <c r="A49" s="27">
        <v>36</v>
      </c>
      <c r="B49" s="36" t="s">
        <v>147</v>
      </c>
      <c r="C49" s="23" t="s">
        <v>148</v>
      </c>
      <c r="D49" s="22"/>
      <c r="E49" s="23"/>
      <c r="F49" s="23" t="s">
        <v>149</v>
      </c>
      <c r="G49" s="27">
        <v>1</v>
      </c>
      <c r="H49" s="27"/>
      <c r="I49" s="27"/>
      <c r="J49" s="27"/>
      <c r="K49" s="27"/>
      <c r="L49" s="50" t="s">
        <v>43</v>
      </c>
      <c r="M49" s="27">
        <f t="shared" si="6"/>
        <v>4499.95</v>
      </c>
      <c r="N49" s="51">
        <v>4499.95</v>
      </c>
      <c r="O49" s="51"/>
      <c r="P49" s="27"/>
      <c r="Q49" s="27"/>
      <c r="R49" s="27">
        <v>2130505</v>
      </c>
      <c r="S49" s="27">
        <v>2130505</v>
      </c>
      <c r="T49" s="8" t="s">
        <v>44</v>
      </c>
      <c r="U49" s="8"/>
      <c r="V49" s="61"/>
      <c r="W49" s="60">
        <v>2021.11</v>
      </c>
      <c r="X49" s="27">
        <v>6.6</v>
      </c>
      <c r="Y49" s="71"/>
      <c r="Z49" s="71"/>
    </row>
    <row r="50" s="2" customFormat="1" ht="121" customHeight="1" spans="1:26">
      <c r="A50" s="27">
        <v>37</v>
      </c>
      <c r="B50" s="36" t="s">
        <v>150</v>
      </c>
      <c r="C50" s="21" t="s">
        <v>151</v>
      </c>
      <c r="D50" s="22"/>
      <c r="E50" s="23"/>
      <c r="F50" s="21" t="s">
        <v>152</v>
      </c>
      <c r="G50" s="27">
        <v>1</v>
      </c>
      <c r="H50" s="27"/>
      <c r="I50" s="27"/>
      <c r="J50" s="27"/>
      <c r="K50" s="27"/>
      <c r="L50" s="50" t="s">
        <v>43</v>
      </c>
      <c r="M50" s="27">
        <f t="shared" si="6"/>
        <v>2500</v>
      </c>
      <c r="N50" s="51">
        <v>2500</v>
      </c>
      <c r="O50" s="27"/>
      <c r="P50" s="27"/>
      <c r="Q50" s="27"/>
      <c r="R50" s="58" t="s">
        <v>45</v>
      </c>
      <c r="S50" s="58" t="s">
        <v>45</v>
      </c>
      <c r="T50" s="8" t="s">
        <v>44</v>
      </c>
      <c r="U50" s="8"/>
      <c r="V50" s="27"/>
      <c r="W50" s="60">
        <v>2021.11</v>
      </c>
      <c r="X50" s="27">
        <v>4.6</v>
      </c>
      <c r="Y50" s="71"/>
      <c r="Z50" s="71"/>
    </row>
    <row r="51" s="2" customFormat="1" ht="215" customHeight="1" spans="1:26">
      <c r="A51" s="27">
        <v>38</v>
      </c>
      <c r="B51" s="36" t="s">
        <v>153</v>
      </c>
      <c r="C51" s="21" t="s">
        <v>154</v>
      </c>
      <c r="D51" s="22"/>
      <c r="E51" s="23"/>
      <c r="F51" s="21" t="s">
        <v>155</v>
      </c>
      <c r="G51" s="27">
        <v>1</v>
      </c>
      <c r="H51" s="27"/>
      <c r="I51" s="27"/>
      <c r="J51" s="27"/>
      <c r="K51" s="27"/>
      <c r="L51" s="50" t="s">
        <v>43</v>
      </c>
      <c r="M51" s="27">
        <f t="shared" si="6"/>
        <v>4009</v>
      </c>
      <c r="N51" s="51">
        <v>4009</v>
      </c>
      <c r="O51" s="27"/>
      <c r="P51" s="27"/>
      <c r="Q51" s="27"/>
      <c r="R51" s="27">
        <v>2130505</v>
      </c>
      <c r="S51" s="27">
        <v>2130505</v>
      </c>
      <c r="T51" s="8" t="s">
        <v>44</v>
      </c>
      <c r="U51" s="8"/>
      <c r="V51" s="61"/>
      <c r="W51" s="60">
        <v>2021.11</v>
      </c>
      <c r="X51" s="27">
        <v>3.6</v>
      </c>
      <c r="Y51" s="71"/>
      <c r="Z51" s="71"/>
    </row>
    <row r="52" s="2" customFormat="1" ht="145" customHeight="1" spans="1:26">
      <c r="A52" s="27">
        <v>39</v>
      </c>
      <c r="B52" s="36" t="s">
        <v>156</v>
      </c>
      <c r="C52" s="21" t="s">
        <v>157</v>
      </c>
      <c r="D52" s="22"/>
      <c r="E52" s="23"/>
      <c r="F52" s="21" t="s">
        <v>158</v>
      </c>
      <c r="G52" s="27">
        <v>1</v>
      </c>
      <c r="H52" s="27"/>
      <c r="I52" s="27"/>
      <c r="J52" s="27"/>
      <c r="K52" s="27"/>
      <c r="L52" s="50" t="s">
        <v>43</v>
      </c>
      <c r="M52" s="27">
        <f t="shared" si="6"/>
        <v>1880</v>
      </c>
      <c r="N52" s="51">
        <v>1880</v>
      </c>
      <c r="O52" s="27"/>
      <c r="P52" s="27"/>
      <c r="Q52" s="27"/>
      <c r="R52" s="27">
        <v>2130505</v>
      </c>
      <c r="S52" s="58" t="s">
        <v>45</v>
      </c>
      <c r="T52" s="8" t="s">
        <v>44</v>
      </c>
      <c r="U52" s="8"/>
      <c r="V52" s="61"/>
      <c r="W52" s="60">
        <v>2021.11</v>
      </c>
      <c r="X52" s="27"/>
      <c r="Y52" s="71"/>
      <c r="Z52" s="71"/>
    </row>
    <row r="53" s="2" customFormat="1" ht="145" customHeight="1" spans="1:26">
      <c r="A53" s="27">
        <v>40</v>
      </c>
      <c r="B53" s="36" t="s">
        <v>159</v>
      </c>
      <c r="C53" s="21" t="s">
        <v>160</v>
      </c>
      <c r="D53" s="22"/>
      <c r="E53" s="23"/>
      <c r="F53" s="21" t="s">
        <v>161</v>
      </c>
      <c r="G53" s="27">
        <v>1</v>
      </c>
      <c r="H53" s="27"/>
      <c r="I53" s="27"/>
      <c r="J53" s="27"/>
      <c r="K53" s="27"/>
      <c r="L53" s="50" t="s">
        <v>43</v>
      </c>
      <c r="M53" s="27">
        <f t="shared" si="6"/>
        <v>180</v>
      </c>
      <c r="N53" s="51">
        <v>180</v>
      </c>
      <c r="O53" s="27"/>
      <c r="P53" s="27"/>
      <c r="Q53" s="27"/>
      <c r="R53" s="27">
        <v>2130505</v>
      </c>
      <c r="S53" s="58" t="s">
        <v>45</v>
      </c>
      <c r="T53" s="8" t="s">
        <v>44</v>
      </c>
      <c r="U53" s="8"/>
      <c r="V53" s="61"/>
      <c r="W53" s="60">
        <v>2021.11</v>
      </c>
      <c r="X53" s="27">
        <v>52.87</v>
      </c>
      <c r="Y53" s="71"/>
      <c r="Z53" s="71"/>
    </row>
    <row r="54" s="2" customFormat="1" ht="153" customHeight="1" spans="1:26">
      <c r="A54" s="27">
        <v>41</v>
      </c>
      <c r="B54" s="36" t="s">
        <v>162</v>
      </c>
      <c r="C54" s="21" t="s">
        <v>163</v>
      </c>
      <c r="D54" s="22"/>
      <c r="E54" s="23"/>
      <c r="F54" s="21" t="s">
        <v>164</v>
      </c>
      <c r="G54" s="27">
        <v>1</v>
      </c>
      <c r="H54" s="27"/>
      <c r="I54" s="27"/>
      <c r="J54" s="27"/>
      <c r="K54" s="27"/>
      <c r="L54" s="50" t="s">
        <v>43</v>
      </c>
      <c r="M54" s="27">
        <f t="shared" si="6"/>
        <v>1807.28</v>
      </c>
      <c r="N54" s="51">
        <v>1807.28</v>
      </c>
      <c r="O54" s="27"/>
      <c r="P54" s="27"/>
      <c r="Q54" s="27"/>
      <c r="R54" s="58" t="s">
        <v>45</v>
      </c>
      <c r="S54" s="58" t="s">
        <v>45</v>
      </c>
      <c r="T54" s="8" t="s">
        <v>44</v>
      </c>
      <c r="U54" s="8"/>
      <c r="V54" s="27"/>
      <c r="W54" s="60">
        <v>2021.11</v>
      </c>
      <c r="X54" s="27"/>
      <c r="Y54" s="71"/>
      <c r="Z54" s="71"/>
    </row>
    <row r="55" s="2" customFormat="1" ht="60" customHeight="1" spans="1:26">
      <c r="A55" s="29">
        <v>42</v>
      </c>
      <c r="B55" s="13" t="s">
        <v>165</v>
      </c>
      <c r="C55" s="13" t="s">
        <v>166</v>
      </c>
      <c r="D55" s="30"/>
      <c r="E55" s="43"/>
      <c r="F55" s="44" t="s">
        <v>167</v>
      </c>
      <c r="G55" s="29">
        <v>1</v>
      </c>
      <c r="H55" s="29"/>
      <c r="I55" s="29"/>
      <c r="J55" s="29"/>
      <c r="K55" s="29"/>
      <c r="L55" s="29" t="s">
        <v>43</v>
      </c>
      <c r="M55" s="29">
        <f t="shared" si="6"/>
        <v>6720.01</v>
      </c>
      <c r="N55" s="29">
        <v>6720.01</v>
      </c>
      <c r="O55" s="29"/>
      <c r="P55" s="29"/>
      <c r="Q55" s="29"/>
      <c r="R55" s="29">
        <v>2130505</v>
      </c>
      <c r="S55" s="29">
        <v>2130505</v>
      </c>
      <c r="T55" s="29" t="s">
        <v>44</v>
      </c>
      <c r="U55" s="29"/>
      <c r="V55" s="29"/>
      <c r="W55" s="63">
        <v>2021.11</v>
      </c>
      <c r="X55" s="29"/>
      <c r="Y55" s="71"/>
      <c r="Z55" s="71"/>
    </row>
    <row r="56" s="2" customFormat="1" ht="61" customHeight="1" spans="1:26">
      <c r="A56" s="45"/>
      <c r="B56" s="15"/>
      <c r="C56" s="15"/>
      <c r="D56" s="46"/>
      <c r="E56" s="47"/>
      <c r="F56" s="48"/>
      <c r="G56" s="45"/>
      <c r="H56" s="45"/>
      <c r="I56" s="45"/>
      <c r="J56" s="45"/>
      <c r="K56" s="45"/>
      <c r="L56" s="45"/>
      <c r="M56" s="45"/>
      <c r="N56" s="45"/>
      <c r="O56" s="45"/>
      <c r="P56" s="45"/>
      <c r="Q56" s="45"/>
      <c r="R56" s="45"/>
      <c r="S56" s="45"/>
      <c r="T56" s="45"/>
      <c r="U56" s="45"/>
      <c r="V56" s="45"/>
      <c r="W56" s="66"/>
      <c r="X56" s="45"/>
      <c r="Y56" s="71"/>
      <c r="Z56" s="71"/>
    </row>
    <row r="57" s="2" customFormat="1" ht="51" customHeight="1" spans="1:26">
      <c r="A57" s="45"/>
      <c r="B57" s="15"/>
      <c r="C57" s="15"/>
      <c r="D57" s="46"/>
      <c r="E57" s="47"/>
      <c r="F57" s="44" t="s">
        <v>168</v>
      </c>
      <c r="G57" s="45"/>
      <c r="H57" s="45"/>
      <c r="I57" s="45"/>
      <c r="J57" s="45"/>
      <c r="K57" s="45"/>
      <c r="L57" s="45"/>
      <c r="M57" s="45"/>
      <c r="N57" s="45"/>
      <c r="O57" s="45"/>
      <c r="P57" s="45"/>
      <c r="Q57" s="45"/>
      <c r="R57" s="45"/>
      <c r="S57" s="45"/>
      <c r="T57" s="45"/>
      <c r="U57" s="45"/>
      <c r="V57" s="45"/>
      <c r="W57" s="66"/>
      <c r="X57" s="45"/>
      <c r="Y57" s="71"/>
      <c r="Z57" s="71"/>
    </row>
    <row r="58" s="2" customFormat="1" ht="49" customHeight="1" spans="1:26">
      <c r="A58" s="32"/>
      <c r="B58" s="33"/>
      <c r="C58" s="33"/>
      <c r="D58" s="34"/>
      <c r="E58" s="49"/>
      <c r="F58" s="48"/>
      <c r="G58" s="32"/>
      <c r="H58" s="32"/>
      <c r="I58" s="32"/>
      <c r="J58" s="32"/>
      <c r="K58" s="32"/>
      <c r="L58" s="32"/>
      <c r="M58" s="32"/>
      <c r="N58" s="32"/>
      <c r="O58" s="32"/>
      <c r="P58" s="32"/>
      <c r="Q58" s="32"/>
      <c r="R58" s="32"/>
      <c r="S58" s="32"/>
      <c r="T58" s="32"/>
      <c r="U58" s="32"/>
      <c r="V58" s="32"/>
      <c r="W58" s="65"/>
      <c r="X58" s="32"/>
      <c r="Y58" s="71"/>
      <c r="Z58" s="71"/>
    </row>
    <row r="59" s="2" customFormat="1" ht="120" customHeight="1" spans="1:26">
      <c r="A59" s="27">
        <v>43</v>
      </c>
      <c r="B59" s="23" t="s">
        <v>169</v>
      </c>
      <c r="C59" s="23" t="s">
        <v>170</v>
      </c>
      <c r="D59" s="22"/>
      <c r="E59" s="23"/>
      <c r="F59" s="23" t="s">
        <v>171</v>
      </c>
      <c r="G59" s="27">
        <v>1</v>
      </c>
      <c r="H59" s="27"/>
      <c r="I59" s="27"/>
      <c r="J59" s="27"/>
      <c r="K59" s="27"/>
      <c r="L59" s="50" t="s">
        <v>43</v>
      </c>
      <c r="M59" s="27">
        <f t="shared" ref="M59:M67" si="7">N59</f>
        <v>800</v>
      </c>
      <c r="N59" s="51">
        <v>800</v>
      </c>
      <c r="O59" s="54"/>
      <c r="P59" s="27"/>
      <c r="Q59" s="27"/>
      <c r="R59" s="27">
        <v>2130505</v>
      </c>
      <c r="S59" s="27">
        <v>2130505</v>
      </c>
      <c r="T59" s="8" t="s">
        <v>44</v>
      </c>
      <c r="U59" s="8"/>
      <c r="V59" s="61"/>
      <c r="W59" s="60">
        <v>2021.11</v>
      </c>
      <c r="X59" s="27"/>
      <c r="Y59" s="71"/>
      <c r="Z59" s="71"/>
    </row>
    <row r="60" s="2" customFormat="1" ht="152" customHeight="1" spans="1:26">
      <c r="A60" s="27">
        <v>44</v>
      </c>
      <c r="B60" s="23" t="s">
        <v>172</v>
      </c>
      <c r="C60" s="23" t="s">
        <v>173</v>
      </c>
      <c r="D60" s="22"/>
      <c r="E60" s="23"/>
      <c r="F60" s="23" t="s">
        <v>174</v>
      </c>
      <c r="G60" s="27">
        <v>1</v>
      </c>
      <c r="H60" s="27"/>
      <c r="I60" s="27"/>
      <c r="J60" s="27"/>
      <c r="K60" s="27"/>
      <c r="L60" s="50" t="s">
        <v>43</v>
      </c>
      <c r="M60" s="27">
        <f t="shared" si="7"/>
        <v>500</v>
      </c>
      <c r="N60" s="51">
        <v>500</v>
      </c>
      <c r="O60" s="27"/>
      <c r="P60" s="27"/>
      <c r="Q60" s="27"/>
      <c r="R60" s="27">
        <v>2130505</v>
      </c>
      <c r="S60" s="27">
        <v>2130505</v>
      </c>
      <c r="T60" s="8" t="s">
        <v>44</v>
      </c>
      <c r="U60" s="8"/>
      <c r="V60" s="61"/>
      <c r="W60" s="60">
        <v>2021.11</v>
      </c>
      <c r="X60" s="27"/>
      <c r="Y60" s="71"/>
      <c r="Z60" s="71"/>
    </row>
    <row r="61" s="2" customFormat="1" ht="152" customHeight="1" spans="1:26">
      <c r="A61" s="27">
        <v>45</v>
      </c>
      <c r="B61" s="23" t="s">
        <v>175</v>
      </c>
      <c r="C61" s="21" t="s">
        <v>176</v>
      </c>
      <c r="D61" s="22"/>
      <c r="E61" s="23"/>
      <c r="F61" s="21" t="s">
        <v>177</v>
      </c>
      <c r="G61" s="27">
        <v>1</v>
      </c>
      <c r="H61" s="27"/>
      <c r="I61" s="27"/>
      <c r="J61" s="27"/>
      <c r="K61" s="27"/>
      <c r="L61" s="50" t="s">
        <v>43</v>
      </c>
      <c r="M61" s="27">
        <f t="shared" si="7"/>
        <v>498</v>
      </c>
      <c r="N61" s="51">
        <v>498</v>
      </c>
      <c r="O61" s="27"/>
      <c r="P61" s="27"/>
      <c r="Q61" s="27"/>
      <c r="R61" s="27">
        <v>2130505</v>
      </c>
      <c r="S61" s="27">
        <v>2130505</v>
      </c>
      <c r="T61" s="8" t="s">
        <v>44</v>
      </c>
      <c r="U61" s="8"/>
      <c r="V61" s="61"/>
      <c r="W61" s="60">
        <v>2021.11</v>
      </c>
      <c r="X61" s="27"/>
      <c r="Y61" s="71"/>
      <c r="Z61" s="71"/>
    </row>
    <row r="62" s="2" customFormat="1" ht="152" customHeight="1" spans="1:26">
      <c r="A62" s="27">
        <v>46</v>
      </c>
      <c r="B62" s="23" t="s">
        <v>178</v>
      </c>
      <c r="C62" s="21" t="s">
        <v>179</v>
      </c>
      <c r="D62" s="22"/>
      <c r="E62" s="23"/>
      <c r="F62" s="21" t="s">
        <v>180</v>
      </c>
      <c r="G62" s="27">
        <v>1</v>
      </c>
      <c r="H62" s="27"/>
      <c r="I62" s="27"/>
      <c r="J62" s="27"/>
      <c r="K62" s="27"/>
      <c r="L62" s="50" t="s">
        <v>181</v>
      </c>
      <c r="M62" s="27">
        <f t="shared" si="7"/>
        <v>2670</v>
      </c>
      <c r="N62" s="51">
        <v>2670</v>
      </c>
      <c r="O62" s="27"/>
      <c r="P62" s="27"/>
      <c r="Q62" s="27"/>
      <c r="R62" s="27">
        <v>2300258</v>
      </c>
      <c r="S62" s="27">
        <v>2130505</v>
      </c>
      <c r="T62" s="27" t="s">
        <v>39</v>
      </c>
      <c r="U62" s="27">
        <v>2670</v>
      </c>
      <c r="V62" s="61">
        <f>U62/M62</f>
        <v>1</v>
      </c>
      <c r="W62" s="60">
        <v>2021.11</v>
      </c>
      <c r="X62" s="27"/>
      <c r="Y62" s="71"/>
      <c r="Z62" s="71"/>
    </row>
    <row r="63" s="2" customFormat="1" ht="152" customHeight="1" spans="1:26">
      <c r="A63" s="27">
        <v>47</v>
      </c>
      <c r="B63" s="40" t="s">
        <v>182</v>
      </c>
      <c r="C63" s="21" t="s">
        <v>183</v>
      </c>
      <c r="D63" s="22"/>
      <c r="E63" s="23"/>
      <c r="F63" s="21" t="s">
        <v>184</v>
      </c>
      <c r="G63" s="27">
        <v>1</v>
      </c>
      <c r="H63" s="27"/>
      <c r="I63" s="27"/>
      <c r="J63" s="27"/>
      <c r="K63" s="27"/>
      <c r="L63" s="50" t="s">
        <v>42</v>
      </c>
      <c r="M63" s="27">
        <f t="shared" si="7"/>
        <v>1788</v>
      </c>
      <c r="N63" s="51">
        <v>1788</v>
      </c>
      <c r="O63" s="27"/>
      <c r="P63" s="27"/>
      <c r="Q63" s="27"/>
      <c r="R63" s="8">
        <v>2300252</v>
      </c>
      <c r="S63" s="8">
        <v>2130505</v>
      </c>
      <c r="T63" s="8" t="s">
        <v>39</v>
      </c>
      <c r="U63" s="8">
        <v>1788</v>
      </c>
      <c r="V63" s="67">
        <f>U63/N63</f>
        <v>1</v>
      </c>
      <c r="W63" s="60">
        <v>2021.11</v>
      </c>
      <c r="X63" s="27"/>
      <c r="Y63" s="71"/>
      <c r="Z63" s="71"/>
    </row>
    <row r="64" s="2" customFormat="1" ht="152" customHeight="1" spans="1:26">
      <c r="A64" s="27">
        <v>48</v>
      </c>
      <c r="B64" s="23" t="s">
        <v>185</v>
      </c>
      <c r="C64" s="21" t="s">
        <v>186</v>
      </c>
      <c r="D64" s="22"/>
      <c r="E64" s="23"/>
      <c r="F64" s="21" t="s">
        <v>187</v>
      </c>
      <c r="G64" s="27">
        <v>1</v>
      </c>
      <c r="H64" s="27"/>
      <c r="I64" s="27"/>
      <c r="J64" s="27"/>
      <c r="K64" s="27"/>
      <c r="L64" s="50" t="s">
        <v>43</v>
      </c>
      <c r="M64" s="27">
        <f t="shared" si="7"/>
        <v>200</v>
      </c>
      <c r="N64" s="27">
        <v>200</v>
      </c>
      <c r="O64" s="27"/>
      <c r="P64" s="27"/>
      <c r="Q64" s="27"/>
      <c r="R64" s="58" t="s">
        <v>45</v>
      </c>
      <c r="S64" s="27">
        <v>2130505</v>
      </c>
      <c r="T64" s="8" t="s">
        <v>44</v>
      </c>
      <c r="U64" s="8"/>
      <c r="V64" s="27"/>
      <c r="W64" s="60">
        <v>2021.11</v>
      </c>
      <c r="X64" s="27"/>
      <c r="Y64" s="71"/>
      <c r="Z64" s="71"/>
    </row>
    <row r="65" s="2" customFormat="1" ht="152" customHeight="1" spans="1:26">
      <c r="A65" s="27">
        <v>49</v>
      </c>
      <c r="B65" s="23" t="s">
        <v>188</v>
      </c>
      <c r="C65" s="21" t="s">
        <v>189</v>
      </c>
      <c r="D65" s="22"/>
      <c r="E65" s="23"/>
      <c r="F65" s="21" t="s">
        <v>190</v>
      </c>
      <c r="G65" s="27">
        <v>1</v>
      </c>
      <c r="H65" s="27"/>
      <c r="I65" s="27"/>
      <c r="J65" s="27"/>
      <c r="K65" s="27"/>
      <c r="L65" s="50" t="s">
        <v>43</v>
      </c>
      <c r="M65" s="27">
        <f t="shared" si="7"/>
        <v>1000</v>
      </c>
      <c r="N65" s="51">
        <v>1000</v>
      </c>
      <c r="O65" s="27"/>
      <c r="P65" s="27"/>
      <c r="Q65" s="27"/>
      <c r="R65" s="27">
        <v>2130505</v>
      </c>
      <c r="S65" s="27">
        <v>2130505</v>
      </c>
      <c r="T65" s="8" t="s">
        <v>44</v>
      </c>
      <c r="U65" s="8"/>
      <c r="V65" s="61"/>
      <c r="W65" s="60">
        <v>2021.11</v>
      </c>
      <c r="X65" s="27"/>
      <c r="Y65" s="71"/>
      <c r="Z65" s="71"/>
    </row>
    <row r="66" s="2" customFormat="1" ht="152" customHeight="1" spans="1:26">
      <c r="A66" s="27">
        <v>50</v>
      </c>
      <c r="B66" s="23" t="s">
        <v>191</v>
      </c>
      <c r="C66" s="21" t="s">
        <v>148</v>
      </c>
      <c r="D66" s="22"/>
      <c r="E66" s="23"/>
      <c r="F66" s="21" t="s">
        <v>192</v>
      </c>
      <c r="G66" s="27">
        <v>1</v>
      </c>
      <c r="H66" s="27"/>
      <c r="I66" s="27"/>
      <c r="J66" s="27"/>
      <c r="K66" s="27"/>
      <c r="L66" s="50" t="s">
        <v>43</v>
      </c>
      <c r="M66" s="27">
        <f t="shared" si="7"/>
        <v>165</v>
      </c>
      <c r="N66" s="51">
        <v>165</v>
      </c>
      <c r="O66" s="27"/>
      <c r="P66" s="27"/>
      <c r="Q66" s="27"/>
      <c r="R66" s="58" t="s">
        <v>45</v>
      </c>
      <c r="S66" s="58" t="s">
        <v>45</v>
      </c>
      <c r="T66" s="8" t="s">
        <v>44</v>
      </c>
      <c r="U66" s="8"/>
      <c r="V66" s="27"/>
      <c r="W66" s="60">
        <v>2021.11</v>
      </c>
      <c r="X66" s="27"/>
      <c r="Y66" s="71"/>
      <c r="Z66" s="71"/>
    </row>
    <row r="67" s="2" customFormat="1" ht="115" customHeight="1" spans="1:26">
      <c r="A67" s="29">
        <v>51</v>
      </c>
      <c r="B67" s="31" t="s">
        <v>193</v>
      </c>
      <c r="C67" s="44" t="s">
        <v>194</v>
      </c>
      <c r="D67" s="30"/>
      <c r="E67" s="31"/>
      <c r="F67" s="44" t="s">
        <v>195</v>
      </c>
      <c r="G67" s="29">
        <v>1</v>
      </c>
      <c r="H67" s="29"/>
      <c r="I67" s="29"/>
      <c r="J67" s="29"/>
      <c r="K67" s="29"/>
      <c r="L67" s="29" t="s">
        <v>43</v>
      </c>
      <c r="M67" s="29">
        <f t="shared" si="7"/>
        <v>210</v>
      </c>
      <c r="N67" s="29">
        <v>210</v>
      </c>
      <c r="O67" s="29"/>
      <c r="P67" s="29"/>
      <c r="Q67" s="29"/>
      <c r="R67" s="29">
        <v>2130505</v>
      </c>
      <c r="S67" s="29">
        <v>2130505</v>
      </c>
      <c r="T67" s="29" t="s">
        <v>44</v>
      </c>
      <c r="U67" s="29"/>
      <c r="V67" s="29"/>
      <c r="W67" s="63">
        <v>2021.11</v>
      </c>
      <c r="X67" s="29">
        <v>30.19</v>
      </c>
      <c r="Y67" s="71"/>
      <c r="Z67" s="71"/>
    </row>
    <row r="68" s="2" customFormat="1" ht="214" customHeight="1" spans="1:26">
      <c r="A68" s="32"/>
      <c r="B68" s="35"/>
      <c r="C68" s="48"/>
      <c r="D68" s="34"/>
      <c r="E68" s="35"/>
      <c r="F68" s="48"/>
      <c r="G68" s="32"/>
      <c r="H68" s="32"/>
      <c r="I68" s="32"/>
      <c r="J68" s="32"/>
      <c r="K68" s="32"/>
      <c r="L68" s="32"/>
      <c r="M68" s="32"/>
      <c r="N68" s="32"/>
      <c r="O68" s="32"/>
      <c r="P68" s="32"/>
      <c r="Q68" s="32"/>
      <c r="R68" s="32"/>
      <c r="S68" s="32"/>
      <c r="T68" s="32"/>
      <c r="U68" s="32"/>
      <c r="V68" s="32"/>
      <c r="W68" s="65"/>
      <c r="X68" s="32"/>
      <c r="Y68" s="71"/>
      <c r="Z68" s="71"/>
    </row>
    <row r="69" s="2" customFormat="1" ht="142" customHeight="1" spans="1:26">
      <c r="A69" s="27">
        <v>52</v>
      </c>
      <c r="B69" s="21" t="s">
        <v>196</v>
      </c>
      <c r="C69" s="21" t="s">
        <v>74</v>
      </c>
      <c r="D69" s="22"/>
      <c r="E69" s="23"/>
      <c r="F69" s="21" t="s">
        <v>197</v>
      </c>
      <c r="G69" s="27">
        <v>1</v>
      </c>
      <c r="H69" s="27"/>
      <c r="I69" s="27"/>
      <c r="J69" s="27"/>
      <c r="K69" s="27"/>
      <c r="L69" s="50" t="s">
        <v>43</v>
      </c>
      <c r="M69" s="27">
        <f t="shared" ref="M69:M71" si="8">N69</f>
        <v>395</v>
      </c>
      <c r="N69" s="27">
        <v>395</v>
      </c>
      <c r="O69" s="51"/>
      <c r="P69" s="27"/>
      <c r="Q69" s="27"/>
      <c r="R69" s="27">
        <v>2130505</v>
      </c>
      <c r="S69" s="58" t="s">
        <v>45</v>
      </c>
      <c r="T69" s="27" t="s">
        <v>44</v>
      </c>
      <c r="U69" s="27"/>
      <c r="V69" s="61"/>
      <c r="W69" s="60">
        <v>2021.11</v>
      </c>
      <c r="X69" s="27">
        <v>156.28</v>
      </c>
      <c r="Y69" s="71"/>
      <c r="Z69" s="71"/>
    </row>
    <row r="70" s="2" customFormat="1" ht="142" customHeight="1" spans="1:26">
      <c r="A70" s="27">
        <v>53</v>
      </c>
      <c r="B70" s="21" t="s">
        <v>198</v>
      </c>
      <c r="C70" s="21" t="s">
        <v>199</v>
      </c>
      <c r="D70" s="22"/>
      <c r="E70" s="23"/>
      <c r="F70" s="21" t="s">
        <v>200</v>
      </c>
      <c r="G70" s="27">
        <v>1</v>
      </c>
      <c r="H70" s="27"/>
      <c r="I70" s="27"/>
      <c r="J70" s="27"/>
      <c r="K70" s="27"/>
      <c r="L70" s="50" t="s">
        <v>43</v>
      </c>
      <c r="M70" s="27">
        <f t="shared" si="8"/>
        <v>80</v>
      </c>
      <c r="N70" s="27">
        <v>80</v>
      </c>
      <c r="O70" s="51"/>
      <c r="P70" s="27"/>
      <c r="Q70" s="27"/>
      <c r="R70" s="27">
        <v>2130505</v>
      </c>
      <c r="S70" s="58" t="s">
        <v>45</v>
      </c>
      <c r="T70" s="27" t="s">
        <v>44</v>
      </c>
      <c r="U70" s="27"/>
      <c r="V70" s="61"/>
      <c r="W70" s="60">
        <v>2021.11</v>
      </c>
      <c r="X70" s="27"/>
      <c r="Y70" s="71"/>
      <c r="Z70" s="71"/>
    </row>
    <row r="71" s="2" customFormat="1" ht="142" customHeight="1" spans="1:26">
      <c r="A71" s="27">
        <v>54</v>
      </c>
      <c r="B71" s="21" t="s">
        <v>201</v>
      </c>
      <c r="C71" s="21" t="s">
        <v>202</v>
      </c>
      <c r="D71" s="22"/>
      <c r="E71" s="23"/>
      <c r="F71" s="21" t="s">
        <v>203</v>
      </c>
      <c r="G71" s="27">
        <v>1</v>
      </c>
      <c r="H71" s="27"/>
      <c r="I71" s="27"/>
      <c r="J71" s="27"/>
      <c r="K71" s="27"/>
      <c r="L71" s="50" t="s">
        <v>43</v>
      </c>
      <c r="M71" s="27">
        <f t="shared" si="8"/>
        <v>1000</v>
      </c>
      <c r="N71" s="27">
        <v>1000</v>
      </c>
      <c r="O71" s="51"/>
      <c r="P71" s="27"/>
      <c r="Q71" s="27"/>
      <c r="R71" s="27">
        <v>2130505</v>
      </c>
      <c r="S71" s="58" t="s">
        <v>45</v>
      </c>
      <c r="T71" s="27" t="s">
        <v>44</v>
      </c>
      <c r="U71" s="27"/>
      <c r="V71" s="61"/>
      <c r="W71" s="60">
        <v>2021.11</v>
      </c>
      <c r="X71" s="27">
        <v>12.6</v>
      </c>
      <c r="Y71" s="71"/>
      <c r="Z71" s="71"/>
    </row>
    <row r="72" s="2" customFormat="1" ht="142" customHeight="1" spans="1:26">
      <c r="A72" s="29">
        <v>55</v>
      </c>
      <c r="B72" s="29" t="s">
        <v>204</v>
      </c>
      <c r="C72" s="29" t="s">
        <v>205</v>
      </c>
      <c r="D72" s="29"/>
      <c r="E72" s="29"/>
      <c r="F72" s="29" t="s">
        <v>206</v>
      </c>
      <c r="G72" s="29">
        <v>1</v>
      </c>
      <c r="H72" s="29"/>
      <c r="I72" s="29"/>
      <c r="J72" s="29"/>
      <c r="K72" s="29"/>
      <c r="L72" s="27" t="s">
        <v>43</v>
      </c>
      <c r="M72" s="29">
        <f>N72+O73</f>
        <v>385</v>
      </c>
      <c r="N72" s="27">
        <v>378.5</v>
      </c>
      <c r="O72" s="27"/>
      <c r="P72" s="27"/>
      <c r="Q72" s="27"/>
      <c r="R72" s="27">
        <v>2130505</v>
      </c>
      <c r="S72" s="58" t="s">
        <v>45</v>
      </c>
      <c r="T72" s="27" t="s">
        <v>44</v>
      </c>
      <c r="U72" s="27"/>
      <c r="V72" s="27"/>
      <c r="W72" s="60">
        <v>2021.11</v>
      </c>
      <c r="X72" s="27"/>
      <c r="Y72" s="71"/>
      <c r="Z72" s="71"/>
    </row>
    <row r="73" s="2" customFormat="1" ht="142" customHeight="1" spans="1:26">
      <c r="A73" s="32"/>
      <c r="B73" s="32"/>
      <c r="C73" s="32"/>
      <c r="D73" s="32"/>
      <c r="E73" s="32"/>
      <c r="F73" s="32"/>
      <c r="G73" s="32"/>
      <c r="H73" s="32"/>
      <c r="I73" s="32"/>
      <c r="J73" s="32"/>
      <c r="K73" s="32"/>
      <c r="L73" s="27" t="s">
        <v>207</v>
      </c>
      <c r="M73" s="32"/>
      <c r="N73" s="27"/>
      <c r="O73" s="27">
        <v>6.5</v>
      </c>
      <c r="P73" s="27"/>
      <c r="Q73" s="27"/>
      <c r="R73" s="27">
        <v>2130505</v>
      </c>
      <c r="S73" s="27">
        <v>2130505</v>
      </c>
      <c r="T73" s="27" t="s">
        <v>44</v>
      </c>
      <c r="U73" s="27"/>
      <c r="V73" s="27"/>
      <c r="W73" s="60">
        <v>2021.11</v>
      </c>
      <c r="X73" s="27"/>
      <c r="Y73" s="71"/>
      <c r="Z73" s="71"/>
    </row>
    <row r="74" s="2" customFormat="1" ht="142" customHeight="1" spans="1:26">
      <c r="A74" s="27">
        <v>56</v>
      </c>
      <c r="B74" s="40" t="s">
        <v>208</v>
      </c>
      <c r="C74" s="23" t="s">
        <v>209</v>
      </c>
      <c r="D74" s="22"/>
      <c r="E74" s="23"/>
      <c r="F74" s="37" t="s">
        <v>210</v>
      </c>
      <c r="G74" s="27">
        <v>1</v>
      </c>
      <c r="H74" s="27"/>
      <c r="I74" s="27"/>
      <c r="J74" s="27"/>
      <c r="K74" s="27"/>
      <c r="L74" s="50" t="s">
        <v>207</v>
      </c>
      <c r="M74" s="27">
        <f>N74+O74</f>
        <v>300</v>
      </c>
      <c r="N74" s="27"/>
      <c r="O74" s="51">
        <v>300</v>
      </c>
      <c r="P74" s="27"/>
      <c r="Q74" s="27"/>
      <c r="R74" s="27">
        <v>2130505</v>
      </c>
      <c r="S74" s="27">
        <v>2130505</v>
      </c>
      <c r="T74" s="27" t="s">
        <v>44</v>
      </c>
      <c r="U74" s="27"/>
      <c r="V74" s="61"/>
      <c r="W74" s="60">
        <v>2021.11</v>
      </c>
      <c r="X74" s="27"/>
      <c r="Y74" s="71"/>
      <c r="Z74" s="71"/>
    </row>
    <row r="75" s="2" customFormat="1" ht="142" customHeight="1" spans="1:26">
      <c r="A75" s="27">
        <v>57</v>
      </c>
      <c r="B75" s="40" t="s">
        <v>211</v>
      </c>
      <c r="C75" s="21" t="s">
        <v>212</v>
      </c>
      <c r="D75" s="22"/>
      <c r="E75" s="23"/>
      <c r="F75" s="21" t="s">
        <v>213</v>
      </c>
      <c r="G75" s="27">
        <v>1</v>
      </c>
      <c r="H75" s="27"/>
      <c r="I75" s="27"/>
      <c r="J75" s="27"/>
      <c r="K75" s="27"/>
      <c r="L75" s="50" t="s">
        <v>43</v>
      </c>
      <c r="M75" s="27">
        <f t="shared" ref="M75:M83" si="9">N75</f>
        <v>690</v>
      </c>
      <c r="N75" s="51">
        <v>690</v>
      </c>
      <c r="O75" s="27"/>
      <c r="P75" s="27"/>
      <c r="Q75" s="27"/>
      <c r="R75" s="27">
        <v>2130505</v>
      </c>
      <c r="S75" s="58" t="s">
        <v>45</v>
      </c>
      <c r="T75" s="27" t="s">
        <v>44</v>
      </c>
      <c r="U75" s="27"/>
      <c r="V75" s="61"/>
      <c r="W75" s="60">
        <v>2021.11</v>
      </c>
      <c r="X75" s="27"/>
      <c r="Y75" s="71"/>
      <c r="Z75" s="71"/>
    </row>
    <row r="76" s="2" customFormat="1" ht="124" customHeight="1" spans="1:26">
      <c r="A76" s="27">
        <v>58</v>
      </c>
      <c r="B76" s="36" t="s">
        <v>214</v>
      </c>
      <c r="C76" s="23" t="s">
        <v>215</v>
      </c>
      <c r="D76" s="72"/>
      <c r="E76" s="23"/>
      <c r="F76" s="37" t="s">
        <v>216</v>
      </c>
      <c r="G76" s="27">
        <v>1</v>
      </c>
      <c r="H76" s="27"/>
      <c r="I76" s="27"/>
      <c r="J76" s="27"/>
      <c r="K76" s="27"/>
      <c r="L76" s="50" t="s">
        <v>43</v>
      </c>
      <c r="M76" s="27">
        <f t="shared" si="9"/>
        <v>148</v>
      </c>
      <c r="N76" s="51">
        <v>148</v>
      </c>
      <c r="O76" s="27"/>
      <c r="P76" s="27"/>
      <c r="Q76" s="27"/>
      <c r="R76" s="58" t="s">
        <v>45</v>
      </c>
      <c r="S76" s="58" t="s">
        <v>45</v>
      </c>
      <c r="T76" s="27" t="s">
        <v>44</v>
      </c>
      <c r="U76" s="27"/>
      <c r="V76" s="27"/>
      <c r="W76" s="60">
        <v>2021.11</v>
      </c>
      <c r="X76" s="27"/>
      <c r="Y76" s="71"/>
      <c r="Z76" s="71"/>
    </row>
    <row r="77" s="2" customFormat="1" ht="247" customHeight="1" spans="1:26">
      <c r="A77" s="27">
        <v>59</v>
      </c>
      <c r="B77" s="36" t="s">
        <v>217</v>
      </c>
      <c r="C77" s="38" t="s">
        <v>218</v>
      </c>
      <c r="D77" s="22"/>
      <c r="E77" s="23"/>
      <c r="F77" s="39" t="s">
        <v>219</v>
      </c>
      <c r="G77" s="27">
        <v>1</v>
      </c>
      <c r="H77" s="27"/>
      <c r="I77" s="27"/>
      <c r="J77" s="27"/>
      <c r="K77" s="27"/>
      <c r="L77" s="50" t="s">
        <v>43</v>
      </c>
      <c r="M77" s="27">
        <f t="shared" si="9"/>
        <v>174.45</v>
      </c>
      <c r="N77" s="51">
        <v>174.45</v>
      </c>
      <c r="O77" s="27"/>
      <c r="P77" s="27"/>
      <c r="Q77" s="27"/>
      <c r="R77" s="58" t="s">
        <v>45</v>
      </c>
      <c r="S77" s="58" t="s">
        <v>45</v>
      </c>
      <c r="T77" s="27" t="s">
        <v>44</v>
      </c>
      <c r="U77" s="27"/>
      <c r="V77" s="27"/>
      <c r="W77" s="60">
        <v>2021.11</v>
      </c>
      <c r="X77" s="27">
        <v>48.79</v>
      </c>
      <c r="Y77" s="71"/>
      <c r="Z77" s="71"/>
    </row>
    <row r="78" s="2" customFormat="1" ht="91" customHeight="1" spans="1:26">
      <c r="A78" s="27">
        <v>60</v>
      </c>
      <c r="B78" s="36" t="s">
        <v>220</v>
      </c>
      <c r="C78" s="38" t="s">
        <v>221</v>
      </c>
      <c r="D78" s="22"/>
      <c r="E78" s="23"/>
      <c r="F78" s="39" t="s">
        <v>222</v>
      </c>
      <c r="G78" s="27">
        <v>1</v>
      </c>
      <c r="H78" s="27"/>
      <c r="I78" s="27"/>
      <c r="J78" s="27"/>
      <c r="K78" s="27"/>
      <c r="L78" s="50" t="s">
        <v>43</v>
      </c>
      <c r="M78" s="27">
        <f t="shared" si="9"/>
        <v>190</v>
      </c>
      <c r="N78" s="51">
        <v>190</v>
      </c>
      <c r="O78" s="51"/>
      <c r="P78" s="27"/>
      <c r="Q78" s="27"/>
      <c r="R78" s="27">
        <v>2130505</v>
      </c>
      <c r="S78" s="58" t="s">
        <v>45</v>
      </c>
      <c r="T78" s="27" t="s">
        <v>44</v>
      </c>
      <c r="U78" s="27"/>
      <c r="V78" s="61"/>
      <c r="W78" s="60">
        <v>2021.11</v>
      </c>
      <c r="X78" s="27">
        <v>49.3</v>
      </c>
      <c r="Y78" s="71"/>
      <c r="Z78" s="71"/>
    </row>
    <row r="79" s="2" customFormat="1" ht="99" customHeight="1" spans="1:26">
      <c r="A79" s="27">
        <v>61</v>
      </c>
      <c r="B79" s="36" t="s">
        <v>223</v>
      </c>
      <c r="C79" s="21" t="s">
        <v>224</v>
      </c>
      <c r="D79" s="22"/>
      <c r="E79" s="23"/>
      <c r="F79" s="21" t="s">
        <v>225</v>
      </c>
      <c r="G79" s="27">
        <v>1</v>
      </c>
      <c r="H79" s="27"/>
      <c r="I79" s="27"/>
      <c r="J79" s="27"/>
      <c r="K79" s="27"/>
      <c r="L79" s="8" t="s">
        <v>43</v>
      </c>
      <c r="M79" s="27">
        <f t="shared" si="9"/>
        <v>1900</v>
      </c>
      <c r="N79" s="51">
        <v>1900</v>
      </c>
      <c r="O79" s="51"/>
      <c r="P79" s="27"/>
      <c r="Q79" s="27"/>
      <c r="R79" s="27">
        <v>2130505</v>
      </c>
      <c r="S79" s="58" t="s">
        <v>45</v>
      </c>
      <c r="T79" s="27" t="s">
        <v>44</v>
      </c>
      <c r="U79" s="27"/>
      <c r="V79" s="61"/>
      <c r="W79" s="60">
        <v>2021.11</v>
      </c>
      <c r="X79" s="27"/>
      <c r="Y79" s="71"/>
      <c r="Z79" s="71"/>
    </row>
    <row r="80" s="2" customFormat="1" ht="127" customHeight="1" spans="1:26">
      <c r="A80" s="27">
        <v>62</v>
      </c>
      <c r="B80" s="36" t="s">
        <v>226</v>
      </c>
      <c r="C80" s="21" t="s">
        <v>189</v>
      </c>
      <c r="D80" s="22"/>
      <c r="E80" s="23"/>
      <c r="F80" s="21" t="s">
        <v>227</v>
      </c>
      <c r="G80" s="27">
        <v>1</v>
      </c>
      <c r="H80" s="27"/>
      <c r="I80" s="27"/>
      <c r="J80" s="27"/>
      <c r="K80" s="27"/>
      <c r="L80" s="50" t="s">
        <v>43</v>
      </c>
      <c r="M80" s="27">
        <f t="shared" si="9"/>
        <v>420</v>
      </c>
      <c r="N80" s="51">
        <v>420</v>
      </c>
      <c r="O80" s="51"/>
      <c r="P80" s="27"/>
      <c r="Q80" s="27"/>
      <c r="R80" s="27">
        <v>2130505</v>
      </c>
      <c r="S80" s="58" t="s">
        <v>45</v>
      </c>
      <c r="T80" s="27" t="s">
        <v>44</v>
      </c>
      <c r="U80" s="27"/>
      <c r="V80" s="61"/>
      <c r="W80" s="60">
        <v>2021.11</v>
      </c>
      <c r="X80" s="27"/>
      <c r="Y80" s="71"/>
      <c r="Z80" s="71"/>
    </row>
    <row r="81" s="2" customFormat="1" ht="97.5" spans="1:26">
      <c r="A81" s="27">
        <v>63</v>
      </c>
      <c r="B81" s="36" t="s">
        <v>228</v>
      </c>
      <c r="C81" s="21" t="s">
        <v>229</v>
      </c>
      <c r="D81" s="22"/>
      <c r="E81" s="23"/>
      <c r="F81" s="21" t="s">
        <v>230</v>
      </c>
      <c r="G81" s="27">
        <v>1</v>
      </c>
      <c r="H81" s="27"/>
      <c r="I81" s="27"/>
      <c r="J81" s="27"/>
      <c r="K81" s="27"/>
      <c r="L81" s="82" t="s">
        <v>43</v>
      </c>
      <c r="M81" s="27">
        <f t="shared" si="9"/>
        <v>550</v>
      </c>
      <c r="N81" s="51">
        <v>550</v>
      </c>
      <c r="O81" s="51"/>
      <c r="P81" s="27"/>
      <c r="Q81" s="27"/>
      <c r="R81" s="27">
        <v>2130505</v>
      </c>
      <c r="S81" s="58" t="s">
        <v>45</v>
      </c>
      <c r="T81" s="27" t="s">
        <v>44</v>
      </c>
      <c r="U81" s="27"/>
      <c r="V81" s="61"/>
      <c r="W81" s="60">
        <v>2021.11</v>
      </c>
      <c r="X81" s="27"/>
      <c r="Y81" s="71"/>
      <c r="Z81" s="71"/>
    </row>
    <row r="82" s="2" customFormat="1" ht="108" customHeight="1" spans="1:26">
      <c r="A82" s="27">
        <v>64</v>
      </c>
      <c r="B82" s="36" t="s">
        <v>231</v>
      </c>
      <c r="C82" s="21" t="s">
        <v>232</v>
      </c>
      <c r="D82" s="22"/>
      <c r="E82" s="23"/>
      <c r="F82" s="21" t="s">
        <v>233</v>
      </c>
      <c r="G82" s="27">
        <v>1</v>
      </c>
      <c r="H82" s="27"/>
      <c r="I82" s="27"/>
      <c r="J82" s="27"/>
      <c r="K82" s="27"/>
      <c r="L82" s="50" t="s">
        <v>43</v>
      </c>
      <c r="M82" s="27">
        <f t="shared" si="9"/>
        <v>398</v>
      </c>
      <c r="N82" s="51">
        <v>398</v>
      </c>
      <c r="O82" s="27"/>
      <c r="P82" s="27"/>
      <c r="Q82" s="27"/>
      <c r="R82" s="58" t="s">
        <v>45</v>
      </c>
      <c r="S82" s="58" t="s">
        <v>45</v>
      </c>
      <c r="T82" s="27" t="s">
        <v>44</v>
      </c>
      <c r="U82" s="27"/>
      <c r="V82" s="27"/>
      <c r="W82" s="60">
        <v>2021.11</v>
      </c>
      <c r="X82" s="27"/>
      <c r="Y82" s="71"/>
      <c r="Z82" s="71"/>
    </row>
    <row r="83" s="2" customFormat="1" ht="99" customHeight="1" spans="1:26">
      <c r="A83" s="27">
        <v>65</v>
      </c>
      <c r="B83" s="40" t="s">
        <v>234</v>
      </c>
      <c r="C83" s="23" t="s">
        <v>105</v>
      </c>
      <c r="D83" s="22"/>
      <c r="E83" s="23"/>
      <c r="F83" s="37" t="s">
        <v>235</v>
      </c>
      <c r="G83" s="27">
        <v>1</v>
      </c>
      <c r="H83" s="27"/>
      <c r="I83" s="27"/>
      <c r="J83" s="27"/>
      <c r="K83" s="27"/>
      <c r="L83" s="50" t="s">
        <v>43</v>
      </c>
      <c r="M83" s="27">
        <f t="shared" si="9"/>
        <v>78.55</v>
      </c>
      <c r="N83" s="27">
        <v>78.55</v>
      </c>
      <c r="O83" s="27"/>
      <c r="P83" s="27"/>
      <c r="Q83" s="27"/>
      <c r="R83" s="58" t="s">
        <v>45</v>
      </c>
      <c r="S83" s="58" t="s">
        <v>45</v>
      </c>
      <c r="T83" s="27" t="s">
        <v>44</v>
      </c>
      <c r="U83" s="27"/>
      <c r="V83" s="27"/>
      <c r="W83" s="60">
        <v>2021.11</v>
      </c>
      <c r="X83" s="27"/>
      <c r="Y83" s="71"/>
      <c r="Z83" s="71"/>
    </row>
    <row r="84" s="2" customFormat="1" ht="65" customHeight="1" spans="1:26">
      <c r="A84" s="29">
        <v>66</v>
      </c>
      <c r="B84" s="29" t="s">
        <v>236</v>
      </c>
      <c r="C84" s="29" t="s">
        <v>237</v>
      </c>
      <c r="D84" s="29"/>
      <c r="E84" s="29"/>
      <c r="F84" s="29" t="s">
        <v>238</v>
      </c>
      <c r="G84" s="29">
        <v>1</v>
      </c>
      <c r="H84" s="29"/>
      <c r="I84" s="29"/>
      <c r="J84" s="29"/>
      <c r="K84" s="29"/>
      <c r="L84" s="83" t="s">
        <v>42</v>
      </c>
      <c r="M84" s="84">
        <f>N84+N85+N86+N87+O88+O89+O90</f>
        <v>4534.124</v>
      </c>
      <c r="N84" s="85">
        <v>1310.874</v>
      </c>
      <c r="O84" s="27"/>
      <c r="P84" s="27"/>
      <c r="Q84" s="27"/>
      <c r="R84" s="8">
        <v>2300252</v>
      </c>
      <c r="S84" s="8">
        <v>2130505</v>
      </c>
      <c r="T84" s="8" t="s">
        <v>39</v>
      </c>
      <c r="U84" s="8">
        <f>N84+N85+N86+O88</f>
        <v>3365.874</v>
      </c>
      <c r="V84" s="89">
        <f>U84/M84</f>
        <v>0.742342732576348</v>
      </c>
      <c r="W84" s="63">
        <v>2021.11</v>
      </c>
      <c r="X84" s="27"/>
      <c r="Y84" s="71"/>
      <c r="Z84" s="71"/>
    </row>
    <row r="85" s="2" customFormat="1" ht="49" customHeight="1" spans="1:26">
      <c r="A85" s="45"/>
      <c r="B85" s="45"/>
      <c r="C85" s="45"/>
      <c r="D85" s="45"/>
      <c r="E85" s="45"/>
      <c r="F85" s="45"/>
      <c r="G85" s="45"/>
      <c r="H85" s="45"/>
      <c r="I85" s="45"/>
      <c r="J85" s="45"/>
      <c r="K85" s="45"/>
      <c r="L85" s="83" t="s">
        <v>239</v>
      </c>
      <c r="M85" s="86"/>
      <c r="N85" s="85">
        <v>1206</v>
      </c>
      <c r="O85" s="27"/>
      <c r="P85" s="27"/>
      <c r="Q85" s="27"/>
      <c r="R85" s="58" t="s">
        <v>240</v>
      </c>
      <c r="S85" s="58" t="s">
        <v>45</v>
      </c>
      <c r="T85" s="27" t="s">
        <v>39</v>
      </c>
      <c r="U85" s="8"/>
      <c r="V85" s="89"/>
      <c r="W85" s="66"/>
      <c r="X85" s="27"/>
      <c r="Y85" s="71"/>
      <c r="Z85" s="71"/>
    </row>
    <row r="86" s="2" customFormat="1" ht="49" customHeight="1" spans="1:26">
      <c r="A86" s="45"/>
      <c r="B86" s="45"/>
      <c r="C86" s="45"/>
      <c r="D86" s="45"/>
      <c r="E86" s="45"/>
      <c r="F86" s="45"/>
      <c r="G86" s="45"/>
      <c r="H86" s="45"/>
      <c r="I86" s="45"/>
      <c r="J86" s="45"/>
      <c r="K86" s="45"/>
      <c r="L86" s="83" t="s">
        <v>241</v>
      </c>
      <c r="M86" s="86"/>
      <c r="N86" s="85">
        <v>827</v>
      </c>
      <c r="O86" s="27"/>
      <c r="P86" s="27"/>
      <c r="Q86" s="27"/>
      <c r="R86" s="58" t="s">
        <v>242</v>
      </c>
      <c r="S86" s="58" t="s">
        <v>45</v>
      </c>
      <c r="T86" s="27" t="s">
        <v>39</v>
      </c>
      <c r="U86" s="8"/>
      <c r="V86" s="89"/>
      <c r="W86" s="66"/>
      <c r="X86" s="27"/>
      <c r="Y86" s="71"/>
      <c r="Z86" s="71"/>
    </row>
    <row r="87" s="2" customFormat="1" ht="49" customHeight="1" spans="1:26">
      <c r="A87" s="45"/>
      <c r="B87" s="45"/>
      <c r="C87" s="45"/>
      <c r="D87" s="45"/>
      <c r="E87" s="45"/>
      <c r="F87" s="45"/>
      <c r="G87" s="45"/>
      <c r="H87" s="45"/>
      <c r="I87" s="45"/>
      <c r="J87" s="45"/>
      <c r="K87" s="45"/>
      <c r="L87" s="83" t="s">
        <v>243</v>
      </c>
      <c r="M87" s="86"/>
      <c r="N87" s="85">
        <v>901</v>
      </c>
      <c r="O87" s="27"/>
      <c r="P87" s="27"/>
      <c r="Q87" s="27"/>
      <c r="R87" s="58" t="s">
        <v>45</v>
      </c>
      <c r="S87" s="58" t="s">
        <v>45</v>
      </c>
      <c r="T87" s="27" t="s">
        <v>44</v>
      </c>
      <c r="U87" s="8"/>
      <c r="V87" s="89"/>
      <c r="W87" s="66"/>
      <c r="X87" s="27"/>
      <c r="Y87" s="71"/>
      <c r="Z87" s="71"/>
    </row>
    <row r="88" s="2" customFormat="1" ht="49" customHeight="1" spans="1:26">
      <c r="A88" s="45"/>
      <c r="B88" s="45"/>
      <c r="C88" s="45"/>
      <c r="D88" s="45"/>
      <c r="E88" s="45"/>
      <c r="F88" s="45"/>
      <c r="G88" s="45"/>
      <c r="H88" s="45"/>
      <c r="I88" s="45"/>
      <c r="J88" s="45"/>
      <c r="K88" s="45"/>
      <c r="L88" s="83" t="s">
        <v>244</v>
      </c>
      <c r="M88" s="86"/>
      <c r="N88" s="51"/>
      <c r="O88" s="85">
        <v>22</v>
      </c>
      <c r="P88" s="27"/>
      <c r="Q88" s="27"/>
      <c r="R88" s="58" t="s">
        <v>245</v>
      </c>
      <c r="S88" s="58" t="s">
        <v>246</v>
      </c>
      <c r="T88" s="27" t="s">
        <v>39</v>
      </c>
      <c r="U88" s="8"/>
      <c r="V88" s="89"/>
      <c r="W88" s="66"/>
      <c r="X88" s="27"/>
      <c r="Y88" s="71"/>
      <c r="Z88" s="71"/>
    </row>
    <row r="89" s="2" customFormat="1" ht="49" customHeight="1" spans="1:26">
      <c r="A89" s="45"/>
      <c r="B89" s="45"/>
      <c r="C89" s="45"/>
      <c r="D89" s="45"/>
      <c r="E89" s="45"/>
      <c r="F89" s="45"/>
      <c r="G89" s="45"/>
      <c r="H89" s="45"/>
      <c r="I89" s="45"/>
      <c r="J89" s="45"/>
      <c r="K89" s="45"/>
      <c r="L89" s="83" t="s">
        <v>247</v>
      </c>
      <c r="M89" s="86"/>
      <c r="N89" s="51"/>
      <c r="O89" s="85">
        <v>267</v>
      </c>
      <c r="P89" s="27"/>
      <c r="Q89" s="27"/>
      <c r="R89" s="58" t="s">
        <v>242</v>
      </c>
      <c r="S89" s="58" t="s">
        <v>45</v>
      </c>
      <c r="T89" s="27" t="s">
        <v>44</v>
      </c>
      <c r="U89" s="8"/>
      <c r="V89" s="89"/>
      <c r="W89" s="66"/>
      <c r="X89" s="27"/>
      <c r="Y89" s="71"/>
      <c r="Z89" s="71"/>
    </row>
    <row r="90" s="2" customFormat="1" ht="49" customHeight="1" spans="1:26">
      <c r="A90" s="32"/>
      <c r="B90" s="32"/>
      <c r="C90" s="32"/>
      <c r="D90" s="32"/>
      <c r="E90" s="32"/>
      <c r="F90" s="32"/>
      <c r="G90" s="32"/>
      <c r="H90" s="32"/>
      <c r="I90" s="32"/>
      <c r="J90" s="32"/>
      <c r="K90" s="32"/>
      <c r="L90" s="83" t="s">
        <v>248</v>
      </c>
      <c r="M90" s="74"/>
      <c r="N90" s="51"/>
      <c r="O90" s="85">
        <v>0.25</v>
      </c>
      <c r="P90" s="27"/>
      <c r="Q90" s="27"/>
      <c r="R90" s="58" t="s">
        <v>242</v>
      </c>
      <c r="S90" s="58" t="s">
        <v>45</v>
      </c>
      <c r="T90" s="27" t="s">
        <v>44</v>
      </c>
      <c r="U90" s="8"/>
      <c r="V90" s="89"/>
      <c r="W90" s="65"/>
      <c r="X90" s="27"/>
      <c r="Y90" s="71"/>
      <c r="Z90" s="71"/>
    </row>
    <row r="91" s="2" customFormat="1" ht="117" spans="1:26">
      <c r="A91" s="27">
        <v>67</v>
      </c>
      <c r="B91" s="36" t="s">
        <v>249</v>
      </c>
      <c r="C91" s="36" t="s">
        <v>134</v>
      </c>
      <c r="D91" s="22"/>
      <c r="E91" s="23"/>
      <c r="F91" s="36" t="s">
        <v>250</v>
      </c>
      <c r="G91" s="27">
        <v>1</v>
      </c>
      <c r="H91" s="27"/>
      <c r="I91" s="27"/>
      <c r="J91" s="27"/>
      <c r="K91" s="27"/>
      <c r="L91" s="50" t="s">
        <v>207</v>
      </c>
      <c r="M91" s="27">
        <f t="shared" ref="M91:M96" si="10">O91</f>
        <v>9300</v>
      </c>
      <c r="N91" s="27"/>
      <c r="O91" s="27">
        <v>9300</v>
      </c>
      <c r="P91" s="27"/>
      <c r="Q91" s="27"/>
      <c r="R91" s="27">
        <v>2130505</v>
      </c>
      <c r="S91" s="27">
        <v>2130505</v>
      </c>
      <c r="T91" s="27" t="s">
        <v>44</v>
      </c>
      <c r="U91" s="27"/>
      <c r="V91" s="61"/>
      <c r="W91" s="60">
        <v>2021.11</v>
      </c>
      <c r="X91" s="27"/>
      <c r="Y91" s="71"/>
      <c r="Z91" s="71"/>
    </row>
    <row r="92" s="2" customFormat="1" ht="175.5" spans="1:26">
      <c r="A92" s="27">
        <v>68</v>
      </c>
      <c r="B92" s="36" t="s">
        <v>251</v>
      </c>
      <c r="C92" s="36" t="s">
        <v>252</v>
      </c>
      <c r="D92" s="22"/>
      <c r="E92" s="23"/>
      <c r="F92" s="36" t="s">
        <v>253</v>
      </c>
      <c r="G92" s="27">
        <v>1</v>
      </c>
      <c r="H92" s="27"/>
      <c r="I92" s="27"/>
      <c r="J92" s="27"/>
      <c r="K92" s="27"/>
      <c r="L92" s="50" t="s">
        <v>207</v>
      </c>
      <c r="M92" s="27">
        <f t="shared" si="10"/>
        <v>4400</v>
      </c>
      <c r="N92" s="51"/>
      <c r="O92" s="27">
        <v>4400</v>
      </c>
      <c r="P92" s="27"/>
      <c r="Q92" s="27"/>
      <c r="R92" s="58" t="s">
        <v>45</v>
      </c>
      <c r="S92" s="58" t="s">
        <v>45</v>
      </c>
      <c r="T92" s="27" t="s">
        <v>44</v>
      </c>
      <c r="U92" s="27"/>
      <c r="V92" s="27"/>
      <c r="W92" s="60">
        <v>2021.11</v>
      </c>
      <c r="X92" s="27">
        <v>2400</v>
      </c>
      <c r="Y92" s="71"/>
      <c r="Z92" s="71"/>
    </row>
    <row r="93" s="2" customFormat="1" ht="78" spans="1:26">
      <c r="A93" s="27">
        <v>69</v>
      </c>
      <c r="B93" s="36" t="s">
        <v>254</v>
      </c>
      <c r="C93" s="36" t="s">
        <v>255</v>
      </c>
      <c r="D93" s="22"/>
      <c r="E93" s="23"/>
      <c r="F93" s="36" t="s">
        <v>256</v>
      </c>
      <c r="G93" s="27">
        <v>1</v>
      </c>
      <c r="H93" s="27"/>
      <c r="I93" s="27"/>
      <c r="J93" s="27"/>
      <c r="K93" s="27"/>
      <c r="L93" s="50" t="s">
        <v>207</v>
      </c>
      <c r="M93" s="27">
        <f t="shared" si="10"/>
        <v>8900</v>
      </c>
      <c r="N93" s="27"/>
      <c r="O93" s="27">
        <v>8900</v>
      </c>
      <c r="P93" s="27"/>
      <c r="Q93" s="27"/>
      <c r="R93" s="58" t="s">
        <v>45</v>
      </c>
      <c r="S93" s="58" t="s">
        <v>45</v>
      </c>
      <c r="T93" s="27" t="s">
        <v>44</v>
      </c>
      <c r="U93" s="27"/>
      <c r="V93" s="27"/>
      <c r="W93" s="60">
        <v>2021.11</v>
      </c>
      <c r="X93" s="27"/>
      <c r="Y93" s="71"/>
      <c r="Z93" s="71"/>
    </row>
    <row r="94" s="2" customFormat="1" ht="409.5" spans="1:26">
      <c r="A94" s="27">
        <v>70</v>
      </c>
      <c r="B94" s="36" t="s">
        <v>257</v>
      </c>
      <c r="C94" s="36" t="s">
        <v>258</v>
      </c>
      <c r="D94" s="22"/>
      <c r="E94" s="23"/>
      <c r="F94" s="36" t="s">
        <v>259</v>
      </c>
      <c r="G94" s="27">
        <v>1</v>
      </c>
      <c r="H94" s="27"/>
      <c r="I94" s="27"/>
      <c r="J94" s="27"/>
      <c r="K94" s="27"/>
      <c r="L94" s="50" t="s">
        <v>207</v>
      </c>
      <c r="M94" s="27">
        <f t="shared" si="10"/>
        <v>724.5</v>
      </c>
      <c r="N94" s="51"/>
      <c r="O94" s="27">
        <v>724.5</v>
      </c>
      <c r="P94" s="27"/>
      <c r="Q94" s="27"/>
      <c r="R94" s="27">
        <v>2130505</v>
      </c>
      <c r="S94" s="27">
        <v>2130505</v>
      </c>
      <c r="T94" s="27" t="s">
        <v>44</v>
      </c>
      <c r="U94" s="27"/>
      <c r="V94" s="61"/>
      <c r="W94" s="60">
        <v>2021.11</v>
      </c>
      <c r="X94" s="27"/>
      <c r="Y94" s="71"/>
      <c r="Z94" s="71"/>
    </row>
    <row r="95" s="2" customFormat="1" ht="175.5" spans="1:26">
      <c r="A95" s="27">
        <v>71</v>
      </c>
      <c r="B95" s="21" t="s">
        <v>260</v>
      </c>
      <c r="C95" s="21" t="s">
        <v>261</v>
      </c>
      <c r="D95" s="22"/>
      <c r="E95" s="23"/>
      <c r="F95" s="21" t="s">
        <v>262</v>
      </c>
      <c r="G95" s="27">
        <v>1</v>
      </c>
      <c r="H95" s="27"/>
      <c r="I95" s="27"/>
      <c r="J95" s="27"/>
      <c r="K95" s="27"/>
      <c r="L95" s="50" t="s">
        <v>207</v>
      </c>
      <c r="M95" s="27">
        <f t="shared" si="10"/>
        <v>3400</v>
      </c>
      <c r="N95" s="27"/>
      <c r="O95" s="27">
        <v>3400</v>
      </c>
      <c r="P95" s="27"/>
      <c r="Q95" s="27"/>
      <c r="R95" s="27"/>
      <c r="S95" s="27">
        <v>2130505</v>
      </c>
      <c r="T95" s="27"/>
      <c r="U95" s="27"/>
      <c r="V95" s="61"/>
      <c r="W95" s="60"/>
      <c r="X95" s="27"/>
      <c r="Y95" s="71"/>
      <c r="Z95" s="71"/>
    </row>
    <row r="96" s="2" customFormat="1" ht="45" customHeight="1" spans="1:26">
      <c r="A96" s="29">
        <v>72</v>
      </c>
      <c r="B96" s="31" t="s">
        <v>263</v>
      </c>
      <c r="C96" s="44" t="s">
        <v>264</v>
      </c>
      <c r="D96" s="30"/>
      <c r="E96" s="31"/>
      <c r="F96" s="44" t="s">
        <v>265</v>
      </c>
      <c r="G96" s="29">
        <v>1</v>
      </c>
      <c r="H96" s="29"/>
      <c r="I96" s="29"/>
      <c r="J96" s="29"/>
      <c r="K96" s="29"/>
      <c r="L96" s="29" t="s">
        <v>207</v>
      </c>
      <c r="M96" s="29">
        <f t="shared" si="10"/>
        <v>2410</v>
      </c>
      <c r="N96" s="29"/>
      <c r="O96" s="29">
        <v>2410</v>
      </c>
      <c r="P96" s="29"/>
      <c r="Q96" s="29"/>
      <c r="R96" s="29">
        <v>2130505</v>
      </c>
      <c r="S96" s="29">
        <v>2130505</v>
      </c>
      <c r="T96" s="29" t="s">
        <v>44</v>
      </c>
      <c r="U96" s="29"/>
      <c r="V96" s="29"/>
      <c r="W96" s="63">
        <v>2021.11</v>
      </c>
      <c r="X96" s="29"/>
      <c r="Y96" s="71"/>
      <c r="Z96" s="71"/>
    </row>
    <row r="97" s="2" customFormat="1" ht="229" customHeight="1" spans="1:26">
      <c r="A97" s="32"/>
      <c r="B97" s="35"/>
      <c r="C97" s="48"/>
      <c r="D97" s="34"/>
      <c r="E97" s="35"/>
      <c r="F97" s="48"/>
      <c r="G97" s="32"/>
      <c r="H97" s="32"/>
      <c r="I97" s="32"/>
      <c r="J97" s="32"/>
      <c r="K97" s="32"/>
      <c r="L97" s="32"/>
      <c r="M97" s="32"/>
      <c r="N97" s="32"/>
      <c r="O97" s="32"/>
      <c r="P97" s="32"/>
      <c r="Q97" s="32"/>
      <c r="R97" s="32"/>
      <c r="S97" s="32"/>
      <c r="T97" s="32"/>
      <c r="U97" s="32"/>
      <c r="V97" s="32"/>
      <c r="W97" s="65"/>
      <c r="X97" s="32"/>
      <c r="Y97" s="71"/>
      <c r="Z97" s="71"/>
    </row>
    <row r="98" s="2" customFormat="1" ht="134" customHeight="1" spans="1:26">
      <c r="A98" s="29">
        <v>73</v>
      </c>
      <c r="B98" s="31" t="s">
        <v>266</v>
      </c>
      <c r="C98" s="31" t="s">
        <v>267</v>
      </c>
      <c r="D98" s="31"/>
      <c r="E98" s="31"/>
      <c r="F98" s="31" t="s">
        <v>268</v>
      </c>
      <c r="G98" s="31"/>
      <c r="H98" s="31">
        <v>1</v>
      </c>
      <c r="I98" s="31"/>
      <c r="J98" s="31"/>
      <c r="K98" s="31"/>
      <c r="L98" s="83" t="s">
        <v>248</v>
      </c>
      <c r="M98" s="29">
        <f>O98+O99+O100+O101+O102</f>
        <v>1550</v>
      </c>
      <c r="N98" s="51"/>
      <c r="O98" s="85">
        <v>128.15</v>
      </c>
      <c r="P98" s="27"/>
      <c r="Q98" s="27"/>
      <c r="R98" s="27">
        <v>2130399</v>
      </c>
      <c r="S98" s="27">
        <v>2130504</v>
      </c>
      <c r="T98" s="27" t="s">
        <v>44</v>
      </c>
      <c r="U98" s="27"/>
      <c r="V98" s="61"/>
      <c r="W98" s="60">
        <v>2021.11</v>
      </c>
      <c r="X98" s="27">
        <v>128.15</v>
      </c>
      <c r="Y98" s="71"/>
      <c r="Z98" s="71"/>
    </row>
    <row r="99" s="2" customFormat="1" ht="60" customHeight="1" spans="1:26">
      <c r="A99" s="45"/>
      <c r="B99" s="73"/>
      <c r="C99" s="73"/>
      <c r="D99" s="73"/>
      <c r="E99" s="73"/>
      <c r="F99" s="73"/>
      <c r="G99" s="73"/>
      <c r="H99" s="73"/>
      <c r="I99" s="73"/>
      <c r="J99" s="73"/>
      <c r="K99" s="73"/>
      <c r="L99" s="83" t="s">
        <v>269</v>
      </c>
      <c r="M99" s="45"/>
      <c r="N99" s="51"/>
      <c r="O99" s="85">
        <v>314</v>
      </c>
      <c r="P99" s="27"/>
      <c r="Q99" s="27"/>
      <c r="R99" s="27">
        <v>2130199</v>
      </c>
      <c r="S99" s="27">
        <v>2130504</v>
      </c>
      <c r="T99" s="27" t="s">
        <v>44</v>
      </c>
      <c r="U99" s="68">
        <f>O100</f>
        <v>541</v>
      </c>
      <c r="V99" s="90">
        <f>U99/M98</f>
        <v>0.349032258064516</v>
      </c>
      <c r="W99" s="63">
        <v>2021.11</v>
      </c>
      <c r="X99" s="29">
        <v>296.86</v>
      </c>
      <c r="Y99" s="71"/>
      <c r="Z99" s="71"/>
    </row>
    <row r="100" s="2" customFormat="1" ht="60" customHeight="1" spans="1:26">
      <c r="A100" s="45"/>
      <c r="B100" s="73"/>
      <c r="C100" s="73"/>
      <c r="D100" s="73"/>
      <c r="E100" s="73"/>
      <c r="F100" s="73"/>
      <c r="G100" s="73"/>
      <c r="H100" s="73"/>
      <c r="I100" s="73"/>
      <c r="J100" s="73"/>
      <c r="K100" s="73"/>
      <c r="L100" s="83" t="s">
        <v>270</v>
      </c>
      <c r="M100" s="45"/>
      <c r="N100" s="51"/>
      <c r="O100" s="85">
        <v>541</v>
      </c>
      <c r="P100" s="27"/>
      <c r="Q100" s="27"/>
      <c r="R100" s="27">
        <v>2130799</v>
      </c>
      <c r="S100" s="27">
        <v>2130504</v>
      </c>
      <c r="T100" s="27" t="s">
        <v>39</v>
      </c>
      <c r="U100" s="68"/>
      <c r="V100" s="90"/>
      <c r="W100" s="66"/>
      <c r="X100" s="45"/>
      <c r="Y100" s="71"/>
      <c r="Z100" s="71"/>
    </row>
    <row r="101" s="2" customFormat="1" ht="60" customHeight="1" spans="1:26">
      <c r="A101" s="45"/>
      <c r="B101" s="73"/>
      <c r="C101" s="73"/>
      <c r="D101" s="73"/>
      <c r="E101" s="73"/>
      <c r="F101" s="73"/>
      <c r="G101" s="73"/>
      <c r="H101" s="73"/>
      <c r="I101" s="73"/>
      <c r="J101" s="73"/>
      <c r="K101" s="73"/>
      <c r="L101" s="83" t="s">
        <v>271</v>
      </c>
      <c r="M101" s="45"/>
      <c r="N101" s="51"/>
      <c r="O101" s="85">
        <v>532.35</v>
      </c>
      <c r="P101" s="27"/>
      <c r="Q101" s="27"/>
      <c r="R101" s="27">
        <v>2130599</v>
      </c>
      <c r="S101" s="27">
        <v>2130504</v>
      </c>
      <c r="T101" s="27" t="s">
        <v>44</v>
      </c>
      <c r="U101" s="68"/>
      <c r="V101" s="90"/>
      <c r="W101" s="66"/>
      <c r="X101" s="45"/>
      <c r="Y101" s="71"/>
      <c r="Z101" s="71"/>
    </row>
    <row r="102" s="2" customFormat="1" ht="60" customHeight="1" spans="1:26">
      <c r="A102" s="32"/>
      <c r="B102" s="35"/>
      <c r="C102" s="35"/>
      <c r="D102" s="35"/>
      <c r="E102" s="35"/>
      <c r="F102" s="35"/>
      <c r="G102" s="35"/>
      <c r="H102" s="35"/>
      <c r="I102" s="35"/>
      <c r="J102" s="35"/>
      <c r="K102" s="35"/>
      <c r="L102" s="83" t="s">
        <v>247</v>
      </c>
      <c r="M102" s="32"/>
      <c r="N102" s="51"/>
      <c r="O102" s="85">
        <v>34.5</v>
      </c>
      <c r="P102" s="27"/>
      <c r="Q102" s="27"/>
      <c r="R102" s="27">
        <v>2130199</v>
      </c>
      <c r="S102" s="27">
        <v>2130504</v>
      </c>
      <c r="T102" s="27" t="s">
        <v>44</v>
      </c>
      <c r="U102" s="68"/>
      <c r="V102" s="90"/>
      <c r="W102" s="65"/>
      <c r="X102" s="32"/>
      <c r="Y102" s="71"/>
      <c r="Z102" s="71"/>
    </row>
    <row r="103" s="2" customFormat="1" ht="60" customHeight="1" spans="1:26">
      <c r="A103" s="45">
        <v>74</v>
      </c>
      <c r="B103" s="73" t="s">
        <v>272</v>
      </c>
      <c r="C103" s="73" t="s">
        <v>273</v>
      </c>
      <c r="D103" s="73"/>
      <c r="E103" s="73"/>
      <c r="F103" s="73" t="s">
        <v>274</v>
      </c>
      <c r="G103" s="73"/>
      <c r="H103" s="45">
        <v>1</v>
      </c>
      <c r="I103" s="73"/>
      <c r="J103" s="73"/>
      <c r="K103" s="73"/>
      <c r="L103" s="83" t="s">
        <v>181</v>
      </c>
      <c r="M103" s="45">
        <f>N103+O104</f>
        <v>2000</v>
      </c>
      <c r="N103" s="51">
        <v>1980.5</v>
      </c>
      <c r="O103" s="85"/>
      <c r="P103" s="27"/>
      <c r="Q103" s="27"/>
      <c r="R103" s="27">
        <v>2300258</v>
      </c>
      <c r="S103" s="27">
        <v>2130504</v>
      </c>
      <c r="T103" s="27" t="s">
        <v>39</v>
      </c>
      <c r="U103" s="68">
        <f>N103</f>
        <v>1980.5</v>
      </c>
      <c r="V103" s="90">
        <f>U103/M103</f>
        <v>0.99025</v>
      </c>
      <c r="W103" s="63">
        <v>2021.11</v>
      </c>
      <c r="X103" s="27"/>
      <c r="Y103" s="71"/>
      <c r="Z103" s="71"/>
    </row>
    <row r="104" s="2" customFormat="1" ht="134" customHeight="1" spans="1:26">
      <c r="A104" s="32"/>
      <c r="B104" s="49"/>
      <c r="C104" s="49"/>
      <c r="D104" s="35"/>
      <c r="E104" s="35"/>
      <c r="F104" s="49"/>
      <c r="G104" s="35"/>
      <c r="H104" s="74"/>
      <c r="I104" s="35"/>
      <c r="J104" s="35"/>
      <c r="K104" s="35"/>
      <c r="L104" s="83" t="s">
        <v>247</v>
      </c>
      <c r="M104" s="32"/>
      <c r="N104" s="51"/>
      <c r="O104" s="27">
        <v>19.5</v>
      </c>
      <c r="P104" s="27"/>
      <c r="Q104" s="27"/>
      <c r="R104" s="27">
        <v>2130199</v>
      </c>
      <c r="S104" s="27">
        <v>2130504</v>
      </c>
      <c r="T104" s="27" t="s">
        <v>44</v>
      </c>
      <c r="U104" s="68"/>
      <c r="V104" s="90"/>
      <c r="W104" s="65"/>
      <c r="X104" s="27"/>
      <c r="Y104" s="71"/>
      <c r="Z104" s="71"/>
    </row>
    <row r="105" s="2" customFormat="1" ht="53" customHeight="1" spans="1:26">
      <c r="A105" s="71"/>
      <c r="B105" s="75"/>
      <c r="C105" s="75"/>
      <c r="D105" s="76"/>
      <c r="E105" s="71"/>
      <c r="F105" s="77"/>
      <c r="G105" s="71"/>
      <c r="H105" s="71"/>
      <c r="I105" s="71"/>
      <c r="J105" s="71"/>
      <c r="K105" s="71"/>
      <c r="L105" s="87"/>
      <c r="M105" s="71"/>
      <c r="N105" s="88"/>
      <c r="O105" s="71"/>
      <c r="P105" s="71"/>
      <c r="Q105" s="71"/>
      <c r="R105" s="91"/>
      <c r="S105" s="91"/>
      <c r="T105" s="71"/>
      <c r="U105" s="71"/>
      <c r="V105" s="71"/>
      <c r="W105" s="92"/>
      <c r="X105" s="71"/>
      <c r="Y105" s="71"/>
      <c r="Z105" s="71"/>
    </row>
    <row r="106" s="2" customFormat="1" ht="75" customHeight="1" spans="1:26">
      <c r="A106" s="71"/>
      <c r="B106" s="75"/>
      <c r="C106" s="75"/>
      <c r="D106" s="76"/>
      <c r="E106" s="71"/>
      <c r="F106" s="77"/>
      <c r="G106" s="71"/>
      <c r="H106" s="71"/>
      <c r="I106" s="71"/>
      <c r="J106" s="71"/>
      <c r="K106" s="71"/>
      <c r="L106" s="87"/>
      <c r="M106" s="71"/>
      <c r="N106" s="88"/>
      <c r="O106" s="88"/>
      <c r="P106" s="71"/>
      <c r="Q106" s="71"/>
      <c r="R106" s="71"/>
      <c r="S106" s="71"/>
      <c r="T106" s="71"/>
      <c r="U106" s="71"/>
      <c r="V106" s="93"/>
      <c r="W106" s="92"/>
      <c r="X106" s="71"/>
      <c r="Y106" s="71"/>
      <c r="Z106" s="71"/>
    </row>
    <row r="107" s="2" customFormat="1" ht="130" customHeight="1" spans="1:26">
      <c r="A107" s="71"/>
      <c r="B107" s="75"/>
      <c r="C107" s="75"/>
      <c r="D107" s="76"/>
      <c r="E107" s="71"/>
      <c r="F107" s="77"/>
      <c r="G107" s="71"/>
      <c r="H107" s="71"/>
      <c r="I107" s="71"/>
      <c r="J107" s="71"/>
      <c r="K107" s="71"/>
      <c r="L107" s="87"/>
      <c r="M107" s="71"/>
      <c r="N107" s="71"/>
      <c r="O107" s="88"/>
      <c r="P107" s="71"/>
      <c r="Q107" s="71"/>
      <c r="R107" s="71"/>
      <c r="S107" s="91"/>
      <c r="T107" s="71"/>
      <c r="U107" s="71"/>
      <c r="V107" s="71"/>
      <c r="W107" s="92"/>
      <c r="X107" s="71"/>
      <c r="Y107" s="71"/>
      <c r="Z107" s="71"/>
    </row>
    <row r="108" s="2" customFormat="1" ht="19.5" spans="1:26">
      <c r="A108" s="71"/>
      <c r="B108" s="75"/>
      <c r="C108" s="78"/>
      <c r="D108" s="76"/>
      <c r="E108" s="71"/>
      <c r="F108" s="78"/>
      <c r="G108" s="71"/>
      <c r="H108" s="71"/>
      <c r="I108" s="71"/>
      <c r="J108" s="71"/>
      <c r="K108" s="71"/>
      <c r="L108" s="87"/>
      <c r="M108" s="71"/>
      <c r="N108" s="71"/>
      <c r="O108" s="71"/>
      <c r="P108" s="71"/>
      <c r="Q108" s="71"/>
      <c r="R108" s="91"/>
      <c r="S108" s="91"/>
      <c r="T108" s="71"/>
      <c r="U108" s="71"/>
      <c r="V108" s="71"/>
      <c r="W108" s="92"/>
      <c r="X108" s="71"/>
      <c r="Y108" s="71"/>
      <c r="Z108" s="71"/>
    </row>
    <row r="109" s="2" customFormat="1" ht="19.5" spans="1:26">
      <c r="A109" s="71"/>
      <c r="B109" s="75"/>
      <c r="C109" s="78"/>
      <c r="D109" s="76"/>
      <c r="E109" s="71"/>
      <c r="F109" s="78"/>
      <c r="G109" s="71"/>
      <c r="H109" s="71"/>
      <c r="I109" s="71"/>
      <c r="J109" s="71"/>
      <c r="K109" s="71"/>
      <c r="L109" s="87"/>
      <c r="M109" s="71"/>
      <c r="N109" s="71"/>
      <c r="O109" s="88"/>
      <c r="P109" s="71"/>
      <c r="Q109" s="71"/>
      <c r="R109" s="91"/>
      <c r="S109" s="91"/>
      <c r="T109" s="71"/>
      <c r="U109" s="71"/>
      <c r="V109" s="71"/>
      <c r="W109" s="92"/>
      <c r="X109" s="71"/>
      <c r="Y109" s="71"/>
      <c r="Z109" s="71"/>
    </row>
    <row r="110" s="2" customFormat="1" ht="110" customHeight="1" spans="1:26">
      <c r="A110" s="71"/>
      <c r="B110" s="75"/>
      <c r="C110" s="78"/>
      <c r="D110" s="76"/>
      <c r="E110" s="71"/>
      <c r="F110" s="78"/>
      <c r="G110" s="71"/>
      <c r="H110" s="71"/>
      <c r="I110" s="71"/>
      <c r="J110" s="71"/>
      <c r="K110" s="71"/>
      <c r="L110" s="87"/>
      <c r="M110" s="71"/>
      <c r="N110" s="71"/>
      <c r="O110" s="88"/>
      <c r="P110" s="71"/>
      <c r="Q110" s="71"/>
      <c r="R110" s="91"/>
      <c r="S110" s="91"/>
      <c r="T110" s="71"/>
      <c r="U110" s="71"/>
      <c r="V110" s="71"/>
      <c r="W110" s="92"/>
      <c r="X110" s="71"/>
      <c r="Y110" s="71"/>
      <c r="Z110" s="71"/>
    </row>
    <row r="111" s="2" customFormat="1" ht="19.5" spans="1:26">
      <c r="A111" s="71"/>
      <c r="B111" s="75"/>
      <c r="C111" s="78"/>
      <c r="D111" s="76"/>
      <c r="E111" s="71"/>
      <c r="F111" s="78"/>
      <c r="G111" s="71"/>
      <c r="H111" s="71"/>
      <c r="I111" s="71"/>
      <c r="J111" s="71"/>
      <c r="K111" s="71"/>
      <c r="L111" s="87"/>
      <c r="M111" s="71"/>
      <c r="N111" s="88"/>
      <c r="O111" s="71"/>
      <c r="P111" s="71"/>
      <c r="Q111" s="71"/>
      <c r="R111" s="71"/>
      <c r="S111" s="71"/>
      <c r="T111" s="71"/>
      <c r="U111" s="71"/>
      <c r="V111" s="93"/>
      <c r="W111" s="92"/>
      <c r="X111" s="71"/>
      <c r="Y111" s="71"/>
      <c r="Z111" s="71"/>
    </row>
    <row r="112" s="2" customFormat="1" ht="119" customHeight="1" spans="1:26">
      <c r="A112" s="71"/>
      <c r="B112" s="75"/>
      <c r="C112" s="78"/>
      <c r="D112" s="76"/>
      <c r="E112" s="71"/>
      <c r="F112" s="78"/>
      <c r="G112" s="71"/>
      <c r="H112" s="71"/>
      <c r="I112" s="71"/>
      <c r="J112" s="71"/>
      <c r="K112" s="71"/>
      <c r="L112" s="87"/>
      <c r="M112" s="71"/>
      <c r="N112" s="88"/>
      <c r="O112" s="71"/>
      <c r="P112" s="71"/>
      <c r="Q112" s="71"/>
      <c r="R112" s="91"/>
      <c r="S112" s="91"/>
      <c r="T112" s="71"/>
      <c r="U112" s="71"/>
      <c r="V112" s="71"/>
      <c r="W112" s="92"/>
      <c r="X112" s="71"/>
      <c r="Y112" s="71"/>
      <c r="Z112" s="71"/>
    </row>
    <row r="113" s="2" customFormat="1" ht="19.5" spans="1:26">
      <c r="A113" s="71"/>
      <c r="B113" s="75"/>
      <c r="C113" s="78"/>
      <c r="D113" s="76"/>
      <c r="E113" s="71"/>
      <c r="F113" s="75"/>
      <c r="G113" s="71"/>
      <c r="H113" s="71"/>
      <c r="I113" s="71"/>
      <c r="J113" s="71"/>
      <c r="K113" s="71"/>
      <c r="L113" s="87"/>
      <c r="M113" s="71"/>
      <c r="N113" s="88"/>
      <c r="O113" s="71"/>
      <c r="P113" s="71"/>
      <c r="Q113" s="71"/>
      <c r="R113" s="91"/>
      <c r="S113" s="91"/>
      <c r="T113" s="71"/>
      <c r="U113" s="71"/>
      <c r="V113" s="71"/>
      <c r="W113" s="92"/>
      <c r="X113" s="71"/>
      <c r="Y113" s="71"/>
      <c r="Z113" s="71"/>
    </row>
    <row r="114" s="2" customFormat="1" ht="51" customHeight="1" spans="1:26">
      <c r="A114" s="71"/>
      <c r="B114" s="75"/>
      <c r="C114" s="78"/>
      <c r="D114" s="76"/>
      <c r="E114" s="71"/>
      <c r="F114" s="75"/>
      <c r="G114" s="71"/>
      <c r="H114" s="71"/>
      <c r="I114" s="71"/>
      <c r="J114" s="71"/>
      <c r="K114" s="71"/>
      <c r="L114" s="87"/>
      <c r="M114" s="71"/>
      <c r="N114" s="88"/>
      <c r="O114" s="71"/>
      <c r="P114" s="71"/>
      <c r="Q114" s="71"/>
      <c r="R114" s="91"/>
      <c r="S114" s="91"/>
      <c r="T114" s="71"/>
      <c r="U114" s="71"/>
      <c r="V114" s="71"/>
      <c r="W114" s="92"/>
      <c r="X114" s="71"/>
      <c r="Y114" s="71"/>
      <c r="Z114" s="71"/>
    </row>
    <row r="115" s="2" customFormat="1" ht="52" customHeight="1" spans="1:26">
      <c r="A115" s="71"/>
      <c r="B115" s="75"/>
      <c r="C115" s="78"/>
      <c r="D115" s="76"/>
      <c r="E115" s="71"/>
      <c r="F115" s="75"/>
      <c r="G115" s="71"/>
      <c r="H115" s="71"/>
      <c r="I115" s="71"/>
      <c r="J115" s="71"/>
      <c r="K115" s="71"/>
      <c r="L115" s="87"/>
      <c r="M115" s="71"/>
      <c r="N115" s="88"/>
      <c r="O115" s="71"/>
      <c r="P115" s="71"/>
      <c r="Q115" s="71"/>
      <c r="R115" s="91"/>
      <c r="S115" s="91"/>
      <c r="T115" s="71"/>
      <c r="U115" s="71"/>
      <c r="V115" s="71"/>
      <c r="W115" s="92"/>
      <c r="X115" s="71"/>
      <c r="Y115" s="71"/>
      <c r="Z115" s="71"/>
    </row>
    <row r="116" s="2" customFormat="1" ht="86" customHeight="1" spans="1:26">
      <c r="A116" s="71"/>
      <c r="B116" s="75"/>
      <c r="C116" s="78"/>
      <c r="D116" s="76"/>
      <c r="E116" s="71"/>
      <c r="F116" s="75"/>
      <c r="G116" s="71"/>
      <c r="H116" s="71"/>
      <c r="I116" s="71"/>
      <c r="J116" s="71"/>
      <c r="K116" s="71"/>
      <c r="L116" s="87"/>
      <c r="M116" s="71"/>
      <c r="N116" s="88"/>
      <c r="O116" s="71"/>
      <c r="P116" s="71"/>
      <c r="Q116" s="71"/>
      <c r="R116" s="91"/>
      <c r="S116" s="91"/>
      <c r="T116" s="71"/>
      <c r="U116" s="71"/>
      <c r="V116" s="71"/>
      <c r="W116" s="92"/>
      <c r="X116" s="71"/>
      <c r="Y116" s="71"/>
      <c r="Z116" s="71"/>
    </row>
    <row r="117" s="2" customFormat="1" ht="19.5" spans="1:26">
      <c r="A117" s="71"/>
      <c r="B117" s="75"/>
      <c r="C117" s="78"/>
      <c r="D117" s="76"/>
      <c r="E117" s="71"/>
      <c r="F117" s="75"/>
      <c r="G117" s="71"/>
      <c r="H117" s="71"/>
      <c r="I117" s="71"/>
      <c r="J117" s="71"/>
      <c r="K117" s="71"/>
      <c r="L117" s="87"/>
      <c r="M117" s="71"/>
      <c r="N117" s="88"/>
      <c r="O117" s="71"/>
      <c r="P117" s="71"/>
      <c r="Q117" s="71"/>
      <c r="R117" s="91"/>
      <c r="S117" s="91"/>
      <c r="T117" s="71"/>
      <c r="U117" s="71"/>
      <c r="V117" s="71"/>
      <c r="W117" s="92"/>
      <c r="X117" s="71"/>
      <c r="Y117" s="71"/>
      <c r="Z117" s="71"/>
    </row>
    <row r="118" s="2" customFormat="1" ht="19.5" spans="1:26">
      <c r="A118" s="71"/>
      <c r="B118" s="75"/>
      <c r="C118" s="78"/>
      <c r="D118" s="76"/>
      <c r="E118" s="71"/>
      <c r="F118" s="75"/>
      <c r="G118" s="71"/>
      <c r="H118" s="71"/>
      <c r="I118" s="71"/>
      <c r="J118" s="71"/>
      <c r="K118" s="71"/>
      <c r="L118" s="87"/>
      <c r="M118" s="71"/>
      <c r="N118" s="88"/>
      <c r="O118" s="71"/>
      <c r="P118" s="71"/>
      <c r="Q118" s="71"/>
      <c r="R118" s="91"/>
      <c r="S118" s="91"/>
      <c r="T118" s="71"/>
      <c r="U118" s="71"/>
      <c r="V118" s="71"/>
      <c r="W118" s="92"/>
      <c r="X118" s="71"/>
      <c r="Y118" s="71"/>
      <c r="Z118" s="71"/>
    </row>
    <row r="119" s="2" customFormat="1" ht="51" customHeight="1" spans="1:26">
      <c r="A119" s="71"/>
      <c r="B119" s="75"/>
      <c r="C119" s="78"/>
      <c r="D119" s="76"/>
      <c r="E119" s="71"/>
      <c r="F119" s="75"/>
      <c r="G119" s="71"/>
      <c r="H119" s="71"/>
      <c r="I119" s="71"/>
      <c r="J119" s="71"/>
      <c r="K119" s="71"/>
      <c r="L119" s="87"/>
      <c r="M119" s="71"/>
      <c r="N119" s="88"/>
      <c r="O119" s="71"/>
      <c r="P119" s="71"/>
      <c r="Q119" s="71"/>
      <c r="R119" s="91"/>
      <c r="S119" s="91"/>
      <c r="T119" s="71"/>
      <c r="U119" s="71"/>
      <c r="V119" s="71"/>
      <c r="W119" s="92"/>
      <c r="X119" s="71"/>
      <c r="Y119" s="71"/>
      <c r="Z119" s="71"/>
    </row>
    <row r="120" s="2" customFormat="1" ht="85" customHeight="1" spans="1:26">
      <c r="A120" s="71"/>
      <c r="B120" s="79"/>
      <c r="C120" s="79"/>
      <c r="D120" s="76"/>
      <c r="E120" s="71"/>
      <c r="F120" s="80"/>
      <c r="G120" s="71"/>
      <c r="H120" s="71"/>
      <c r="I120" s="71"/>
      <c r="J120" s="71"/>
      <c r="K120" s="71"/>
      <c r="L120" s="87"/>
      <c r="M120" s="71"/>
      <c r="N120" s="88"/>
      <c r="O120" s="71"/>
      <c r="P120" s="71"/>
      <c r="Q120" s="71"/>
      <c r="R120" s="91"/>
      <c r="S120" s="91"/>
      <c r="T120" s="71"/>
      <c r="U120" s="71"/>
      <c r="V120" s="71"/>
      <c r="W120" s="92"/>
      <c r="X120" s="71"/>
      <c r="Y120" s="71"/>
      <c r="Z120" s="71"/>
    </row>
    <row r="121" s="2" customFormat="1" ht="124" customHeight="1" spans="1:26">
      <c r="A121" s="71"/>
      <c r="B121" s="79"/>
      <c r="C121" s="79"/>
      <c r="D121" s="76"/>
      <c r="E121" s="71"/>
      <c r="F121" s="80"/>
      <c r="G121" s="71"/>
      <c r="H121" s="71"/>
      <c r="I121" s="71"/>
      <c r="J121" s="71"/>
      <c r="K121" s="71"/>
      <c r="L121" s="87"/>
      <c r="M121" s="71"/>
      <c r="N121" s="71"/>
      <c r="O121" s="88"/>
      <c r="P121" s="71"/>
      <c r="Q121" s="71"/>
      <c r="R121" s="91"/>
      <c r="S121" s="91"/>
      <c r="T121" s="71"/>
      <c r="U121" s="71"/>
      <c r="V121" s="71"/>
      <c r="W121" s="92"/>
      <c r="X121" s="71"/>
      <c r="Y121" s="71"/>
      <c r="Z121" s="71"/>
    </row>
    <row r="122" s="2" customFormat="1" ht="63" customHeight="1" spans="1:26">
      <c r="A122" s="71"/>
      <c r="B122" s="79"/>
      <c r="C122" s="79"/>
      <c r="D122" s="76"/>
      <c r="E122" s="71"/>
      <c r="F122" s="79"/>
      <c r="G122" s="71"/>
      <c r="H122" s="71"/>
      <c r="I122" s="71"/>
      <c r="J122" s="71"/>
      <c r="K122" s="71"/>
      <c r="L122" s="87"/>
      <c r="M122" s="71"/>
      <c r="N122" s="88"/>
      <c r="O122" s="88"/>
      <c r="P122" s="71"/>
      <c r="Q122" s="71"/>
      <c r="R122" s="91"/>
      <c r="S122" s="91"/>
      <c r="T122" s="71"/>
      <c r="U122" s="71"/>
      <c r="V122" s="71"/>
      <c r="W122" s="92"/>
      <c r="X122" s="71"/>
      <c r="Y122" s="71"/>
      <c r="Z122" s="71"/>
    </row>
    <row r="123" s="2" customFormat="1" ht="81" customHeight="1" spans="1:26">
      <c r="A123" s="71"/>
      <c r="B123" s="79"/>
      <c r="C123" s="79"/>
      <c r="D123" s="76"/>
      <c r="E123" s="71"/>
      <c r="F123" s="79"/>
      <c r="G123" s="71"/>
      <c r="H123" s="71"/>
      <c r="I123" s="71"/>
      <c r="J123" s="71"/>
      <c r="K123" s="71"/>
      <c r="L123" s="87"/>
      <c r="M123" s="71"/>
      <c r="N123" s="71"/>
      <c r="O123" s="88"/>
      <c r="P123" s="71"/>
      <c r="Q123" s="71"/>
      <c r="R123" s="91"/>
      <c r="S123" s="91"/>
      <c r="T123" s="71"/>
      <c r="U123" s="71"/>
      <c r="V123" s="71"/>
      <c r="W123" s="92"/>
      <c r="X123" s="71"/>
      <c r="Y123" s="71"/>
      <c r="Z123" s="71"/>
    </row>
    <row r="124" s="2" customFormat="1" ht="81" customHeight="1" spans="1:26">
      <c r="A124" s="71"/>
      <c r="B124" s="78"/>
      <c r="C124" s="81"/>
      <c r="D124" s="76"/>
      <c r="E124" s="71"/>
      <c r="F124" s="78"/>
      <c r="G124" s="71"/>
      <c r="H124" s="71"/>
      <c r="I124" s="71"/>
      <c r="J124" s="71"/>
      <c r="K124" s="71"/>
      <c r="L124" s="87"/>
      <c r="M124" s="71"/>
      <c r="N124" s="88"/>
      <c r="O124" s="88"/>
      <c r="P124" s="71"/>
      <c r="Q124" s="71"/>
      <c r="R124" s="91"/>
      <c r="S124" s="91"/>
      <c r="T124" s="71"/>
      <c r="U124" s="71"/>
      <c r="V124" s="71"/>
      <c r="W124" s="92"/>
      <c r="X124" s="71"/>
      <c r="Y124" s="71"/>
      <c r="Z124" s="71"/>
    </row>
    <row r="125" s="2" customFormat="1" ht="118" customHeight="1" spans="1:26">
      <c r="A125" s="71"/>
      <c r="B125" s="78"/>
      <c r="C125" s="81"/>
      <c r="D125" s="76"/>
      <c r="E125" s="71"/>
      <c r="F125" s="78"/>
      <c r="G125" s="71"/>
      <c r="H125" s="71"/>
      <c r="I125" s="71"/>
      <c r="J125" s="71"/>
      <c r="K125" s="71"/>
      <c r="L125" s="87"/>
      <c r="M125" s="71"/>
      <c r="N125" s="71"/>
      <c r="O125" s="88"/>
      <c r="P125" s="71"/>
      <c r="Q125" s="71"/>
      <c r="R125" s="91"/>
      <c r="S125" s="91"/>
      <c r="T125" s="71"/>
      <c r="U125" s="71"/>
      <c r="V125" s="71"/>
      <c r="W125" s="92"/>
      <c r="X125" s="71"/>
      <c r="Y125" s="71"/>
      <c r="Z125" s="71"/>
    </row>
    <row r="126" s="2" customFormat="1" ht="59" customHeight="1" spans="1:26">
      <c r="A126" s="71"/>
      <c r="B126" s="78"/>
      <c r="C126" s="78"/>
      <c r="D126" s="76"/>
      <c r="E126" s="71"/>
      <c r="F126" s="78"/>
      <c r="G126" s="71"/>
      <c r="H126" s="71"/>
      <c r="I126" s="71"/>
      <c r="J126" s="71"/>
      <c r="K126" s="71"/>
      <c r="L126" s="87"/>
      <c r="M126" s="71"/>
      <c r="N126" s="88"/>
      <c r="O126" s="88"/>
      <c r="P126" s="71"/>
      <c r="Q126" s="71"/>
      <c r="R126" s="91"/>
      <c r="S126" s="91"/>
      <c r="T126" s="71"/>
      <c r="U126" s="71"/>
      <c r="V126" s="71"/>
      <c r="W126" s="92"/>
      <c r="X126" s="71"/>
      <c r="Y126" s="71"/>
      <c r="Z126" s="71"/>
    </row>
    <row r="127" s="2" customFormat="1" ht="96" customHeight="1" spans="1:26">
      <c r="A127" s="71"/>
      <c r="B127" s="78"/>
      <c r="C127" s="78"/>
      <c r="D127" s="76"/>
      <c r="E127" s="71"/>
      <c r="F127" s="78"/>
      <c r="G127" s="71"/>
      <c r="H127" s="71"/>
      <c r="I127" s="71"/>
      <c r="J127" s="71"/>
      <c r="K127" s="71"/>
      <c r="L127" s="87"/>
      <c r="M127" s="71"/>
      <c r="N127" s="71"/>
      <c r="O127" s="88"/>
      <c r="P127" s="71"/>
      <c r="Q127" s="71"/>
      <c r="R127" s="91"/>
      <c r="S127" s="91"/>
      <c r="T127" s="71"/>
      <c r="U127" s="71"/>
      <c r="V127" s="71"/>
      <c r="W127" s="92"/>
      <c r="X127" s="71"/>
      <c r="Y127" s="71"/>
      <c r="Z127" s="71"/>
    </row>
    <row r="128" s="2" customFormat="1" ht="96" customHeight="1" spans="1:26">
      <c r="A128" s="71"/>
      <c r="B128" s="78"/>
      <c r="C128" s="78"/>
      <c r="D128" s="76"/>
      <c r="E128" s="71"/>
      <c r="F128" s="78"/>
      <c r="G128" s="71"/>
      <c r="H128" s="71"/>
      <c r="I128" s="71"/>
      <c r="J128" s="71"/>
      <c r="K128" s="71"/>
      <c r="L128" s="87"/>
      <c r="M128" s="71"/>
      <c r="N128" s="88"/>
      <c r="O128" s="88"/>
      <c r="P128" s="71"/>
      <c r="Q128" s="71"/>
      <c r="R128" s="91"/>
      <c r="S128" s="91"/>
      <c r="T128" s="71"/>
      <c r="U128" s="71"/>
      <c r="V128" s="71"/>
      <c r="W128" s="92"/>
      <c r="X128" s="71"/>
      <c r="Y128" s="71"/>
      <c r="Z128" s="71"/>
    </row>
    <row r="129" s="2" customFormat="1" ht="73" customHeight="1" spans="1:26">
      <c r="A129" s="71"/>
      <c r="B129" s="78"/>
      <c r="C129" s="78"/>
      <c r="D129" s="76"/>
      <c r="E129" s="71"/>
      <c r="F129" s="78"/>
      <c r="G129" s="71"/>
      <c r="H129" s="71"/>
      <c r="I129" s="71"/>
      <c r="J129" s="71"/>
      <c r="K129" s="71"/>
      <c r="L129" s="87"/>
      <c r="M129" s="71"/>
      <c r="N129" s="71"/>
      <c r="O129" s="88"/>
      <c r="P129" s="71"/>
      <c r="Q129" s="71"/>
      <c r="R129" s="91"/>
      <c r="S129" s="91"/>
      <c r="T129" s="71"/>
      <c r="U129" s="71"/>
      <c r="V129" s="71"/>
      <c r="W129" s="92"/>
      <c r="X129" s="71"/>
      <c r="Y129" s="71"/>
      <c r="Z129" s="71"/>
    </row>
    <row r="130" s="2" customFormat="1" ht="73" customHeight="1" spans="1:26">
      <c r="A130" s="71"/>
      <c r="B130" s="78"/>
      <c r="C130" s="78"/>
      <c r="D130" s="76"/>
      <c r="E130" s="71"/>
      <c r="F130" s="78"/>
      <c r="G130" s="71"/>
      <c r="H130" s="71"/>
      <c r="I130" s="71"/>
      <c r="J130" s="71"/>
      <c r="K130" s="71"/>
      <c r="L130" s="87"/>
      <c r="M130" s="71"/>
      <c r="N130" s="88"/>
      <c r="O130" s="88"/>
      <c r="P130" s="71"/>
      <c r="Q130" s="71"/>
      <c r="R130" s="91"/>
      <c r="S130" s="91"/>
      <c r="T130" s="71"/>
      <c r="U130" s="71"/>
      <c r="V130" s="71"/>
      <c r="W130" s="92"/>
      <c r="X130" s="71"/>
      <c r="Y130" s="71"/>
      <c r="Z130" s="71"/>
    </row>
    <row r="131" s="2" customFormat="1" ht="69" customHeight="1" spans="1:26">
      <c r="A131" s="71"/>
      <c r="B131" s="78"/>
      <c r="C131" s="78"/>
      <c r="D131" s="76"/>
      <c r="E131" s="71"/>
      <c r="F131" s="78"/>
      <c r="G131" s="71"/>
      <c r="H131" s="71"/>
      <c r="I131" s="71"/>
      <c r="J131" s="71"/>
      <c r="K131" s="71"/>
      <c r="L131" s="87"/>
      <c r="M131" s="71"/>
      <c r="N131" s="88"/>
      <c r="O131" s="71"/>
      <c r="P131" s="71"/>
      <c r="Q131" s="71"/>
      <c r="R131" s="71"/>
      <c r="S131" s="71"/>
      <c r="T131" s="71"/>
      <c r="U131" s="71"/>
      <c r="V131" s="93"/>
      <c r="W131" s="92"/>
      <c r="X131" s="71"/>
      <c r="Y131" s="71"/>
      <c r="Z131" s="71"/>
    </row>
    <row r="132" s="2" customFormat="1" ht="69" customHeight="1" spans="1:26">
      <c r="A132" s="71"/>
      <c r="B132" s="78"/>
      <c r="C132" s="78"/>
      <c r="D132" s="76"/>
      <c r="E132" s="71"/>
      <c r="F132" s="78"/>
      <c r="G132" s="71"/>
      <c r="H132" s="71"/>
      <c r="I132" s="71"/>
      <c r="J132" s="71"/>
      <c r="K132" s="71"/>
      <c r="L132" s="87"/>
      <c r="M132" s="71"/>
      <c r="N132" s="88"/>
      <c r="O132" s="71"/>
      <c r="P132" s="71"/>
      <c r="Q132" s="71"/>
      <c r="R132" s="91"/>
      <c r="S132" s="91"/>
      <c r="T132" s="71"/>
      <c r="U132" s="71"/>
      <c r="V132" s="71"/>
      <c r="W132" s="92"/>
      <c r="X132" s="71"/>
      <c r="Y132" s="71"/>
      <c r="Z132" s="71"/>
    </row>
    <row r="133" s="2" customFormat="1" ht="92" customHeight="1" spans="1:26">
      <c r="A133" s="71"/>
      <c r="B133" s="78"/>
      <c r="C133" s="78"/>
      <c r="D133" s="76"/>
      <c r="E133" s="71"/>
      <c r="F133" s="78"/>
      <c r="G133" s="71"/>
      <c r="H133" s="71"/>
      <c r="I133" s="71"/>
      <c r="J133" s="71"/>
      <c r="K133" s="71"/>
      <c r="L133" s="87"/>
      <c r="M133" s="71"/>
      <c r="N133" s="71"/>
      <c r="O133" s="88"/>
      <c r="P133" s="71"/>
      <c r="Q133" s="71"/>
      <c r="R133" s="91"/>
      <c r="S133" s="91"/>
      <c r="T133" s="71"/>
      <c r="U133" s="71"/>
      <c r="V133" s="71"/>
      <c r="W133" s="92"/>
      <c r="X133" s="71"/>
      <c r="Y133" s="71"/>
      <c r="Z133" s="71"/>
    </row>
    <row r="134" s="2" customFormat="1" ht="66" customHeight="1" spans="1:26">
      <c r="A134" s="71"/>
      <c r="B134" s="78"/>
      <c r="C134" s="78"/>
      <c r="D134" s="76"/>
      <c r="E134" s="71"/>
      <c r="F134" s="78"/>
      <c r="G134" s="71"/>
      <c r="H134" s="71"/>
      <c r="I134" s="71"/>
      <c r="J134" s="71"/>
      <c r="K134" s="71"/>
      <c r="L134" s="87"/>
      <c r="M134" s="71"/>
      <c r="N134" s="71"/>
      <c r="O134" s="88"/>
      <c r="P134" s="71"/>
      <c r="Q134" s="71"/>
      <c r="R134" s="91"/>
      <c r="S134" s="91"/>
      <c r="T134" s="71"/>
      <c r="U134" s="71"/>
      <c r="V134" s="71"/>
      <c r="W134" s="92"/>
      <c r="X134" s="71"/>
      <c r="Y134" s="71"/>
      <c r="Z134" s="71"/>
    </row>
    <row r="135" s="2" customFormat="1" ht="19.5" spans="1:26">
      <c r="A135" s="71"/>
      <c r="B135" s="78"/>
      <c r="C135" s="78"/>
      <c r="D135" s="76"/>
      <c r="E135" s="71"/>
      <c r="F135" s="78"/>
      <c r="G135" s="71"/>
      <c r="H135" s="71"/>
      <c r="I135" s="71"/>
      <c r="J135" s="71"/>
      <c r="K135" s="71"/>
      <c r="L135" s="87"/>
      <c r="M135" s="71"/>
      <c r="N135" s="88"/>
      <c r="O135" s="71"/>
      <c r="P135" s="71"/>
      <c r="Q135" s="71"/>
      <c r="R135" s="91"/>
      <c r="S135" s="91"/>
      <c r="T135" s="71"/>
      <c r="U135" s="71"/>
      <c r="V135" s="71"/>
      <c r="W135" s="92"/>
      <c r="X135" s="71"/>
      <c r="Y135" s="71"/>
      <c r="Z135" s="71"/>
    </row>
    <row r="136" s="2" customFormat="1" ht="347" customHeight="1" spans="1:26">
      <c r="A136" s="71"/>
      <c r="B136" s="75"/>
      <c r="C136" s="94"/>
      <c r="D136" s="76"/>
      <c r="E136" s="71"/>
      <c r="F136" s="75"/>
      <c r="G136" s="71"/>
      <c r="H136" s="71"/>
      <c r="I136" s="71"/>
      <c r="J136" s="71"/>
      <c r="K136" s="71"/>
      <c r="L136" s="87"/>
      <c r="M136" s="71"/>
      <c r="N136" s="88"/>
      <c r="O136" s="71"/>
      <c r="P136" s="71"/>
      <c r="Q136" s="71"/>
      <c r="R136" s="91"/>
      <c r="S136" s="91"/>
      <c r="T136" s="71"/>
      <c r="U136" s="71"/>
      <c r="V136" s="71"/>
      <c r="W136" s="92"/>
      <c r="X136" s="71"/>
      <c r="Y136" s="71"/>
      <c r="Z136" s="71"/>
    </row>
    <row r="137" s="2" customFormat="1" ht="19.5" spans="1:26">
      <c r="A137" s="71"/>
      <c r="B137" s="75"/>
      <c r="C137" s="75"/>
      <c r="D137" s="76"/>
      <c r="E137" s="71"/>
      <c r="F137" s="75"/>
      <c r="G137" s="71"/>
      <c r="H137" s="71"/>
      <c r="I137" s="71"/>
      <c r="J137" s="71"/>
      <c r="K137" s="71"/>
      <c r="L137" s="87"/>
      <c r="M137" s="71"/>
      <c r="N137" s="88"/>
      <c r="O137" s="71"/>
      <c r="P137" s="71"/>
      <c r="Q137" s="71"/>
      <c r="R137" s="71"/>
      <c r="S137" s="71"/>
      <c r="T137" s="71"/>
      <c r="U137" s="71"/>
      <c r="V137" s="71"/>
      <c r="W137" s="92"/>
      <c r="X137" s="71"/>
      <c r="Y137" s="71"/>
      <c r="Z137" s="71"/>
    </row>
    <row r="138" s="2" customFormat="1" ht="74" customHeight="1" spans="1:26">
      <c r="A138" s="71"/>
      <c r="B138" s="75"/>
      <c r="C138" s="75"/>
      <c r="D138" s="76"/>
      <c r="E138" s="71"/>
      <c r="F138" s="75"/>
      <c r="G138" s="71"/>
      <c r="H138" s="71"/>
      <c r="I138" s="71"/>
      <c r="J138" s="71"/>
      <c r="K138" s="71"/>
      <c r="L138" s="87"/>
      <c r="M138" s="71"/>
      <c r="N138" s="88"/>
      <c r="O138" s="71"/>
      <c r="P138" s="71"/>
      <c r="Q138" s="71"/>
      <c r="R138" s="71"/>
      <c r="S138" s="71"/>
      <c r="T138" s="71"/>
      <c r="U138" s="71"/>
      <c r="V138" s="71"/>
      <c r="W138" s="92"/>
      <c r="X138" s="71"/>
      <c r="Y138" s="71"/>
      <c r="Z138" s="71"/>
    </row>
    <row r="139" s="2" customFormat="1" ht="43" customHeight="1" spans="1:26">
      <c r="A139" s="71"/>
      <c r="B139" s="75"/>
      <c r="C139" s="75"/>
      <c r="D139" s="76"/>
      <c r="E139" s="71"/>
      <c r="F139" s="75"/>
      <c r="G139" s="71"/>
      <c r="H139" s="71"/>
      <c r="I139" s="71"/>
      <c r="J139" s="71"/>
      <c r="K139" s="71"/>
      <c r="L139" s="87"/>
      <c r="M139" s="71"/>
      <c r="N139" s="71"/>
      <c r="O139" s="88"/>
      <c r="P139" s="71"/>
      <c r="Q139" s="71"/>
      <c r="R139" s="71"/>
      <c r="S139" s="71"/>
      <c r="T139" s="71"/>
      <c r="U139" s="71"/>
      <c r="V139" s="71"/>
      <c r="W139" s="92"/>
      <c r="X139" s="71"/>
      <c r="Y139" s="71"/>
      <c r="Z139" s="71"/>
    </row>
    <row r="140" s="2" customFormat="1" ht="145" customHeight="1" spans="1:26">
      <c r="A140" s="71"/>
      <c r="B140" s="75"/>
      <c r="C140" s="75"/>
      <c r="D140" s="76"/>
      <c r="E140" s="71"/>
      <c r="F140" s="75"/>
      <c r="G140" s="71"/>
      <c r="H140" s="71"/>
      <c r="I140" s="71"/>
      <c r="J140" s="71"/>
      <c r="K140" s="71"/>
      <c r="L140" s="87"/>
      <c r="M140" s="71"/>
      <c r="N140" s="71"/>
      <c r="O140" s="88"/>
      <c r="P140" s="71"/>
      <c r="Q140" s="71"/>
      <c r="R140" s="71"/>
      <c r="S140" s="71"/>
      <c r="T140" s="71"/>
      <c r="U140" s="71"/>
      <c r="V140" s="71"/>
      <c r="W140" s="92"/>
      <c r="X140" s="71"/>
      <c r="Y140" s="71"/>
      <c r="Z140" s="71"/>
    </row>
    <row r="141" s="2" customFormat="1" ht="105" customHeight="1" spans="1:26">
      <c r="A141" s="71"/>
      <c r="B141" s="75"/>
      <c r="C141" s="75"/>
      <c r="D141" s="76"/>
      <c r="E141" s="71"/>
      <c r="F141" s="75"/>
      <c r="G141" s="71"/>
      <c r="H141" s="71"/>
      <c r="I141" s="71"/>
      <c r="J141" s="71"/>
      <c r="K141" s="71"/>
      <c r="L141" s="87"/>
      <c r="M141" s="71"/>
      <c r="N141" s="88"/>
      <c r="O141" s="88"/>
      <c r="P141" s="71"/>
      <c r="Q141" s="71"/>
      <c r="R141" s="71"/>
      <c r="S141" s="71"/>
      <c r="T141" s="71"/>
      <c r="U141" s="71"/>
      <c r="V141" s="71"/>
      <c r="W141" s="92"/>
      <c r="X141" s="71"/>
      <c r="Y141" s="71"/>
      <c r="Z141" s="71"/>
    </row>
    <row r="142" s="2" customFormat="1" ht="131" customHeight="1" spans="1:26">
      <c r="A142" s="71"/>
      <c r="B142" s="75"/>
      <c r="C142" s="75"/>
      <c r="D142" s="76"/>
      <c r="E142" s="71"/>
      <c r="F142" s="75"/>
      <c r="G142" s="71"/>
      <c r="H142" s="71"/>
      <c r="I142" s="71"/>
      <c r="J142" s="71"/>
      <c r="K142" s="71"/>
      <c r="L142" s="87"/>
      <c r="M142" s="71"/>
      <c r="N142" s="88"/>
      <c r="O142" s="71"/>
      <c r="P142" s="71"/>
      <c r="Q142" s="71"/>
      <c r="R142" s="71"/>
      <c r="S142" s="71"/>
      <c r="T142" s="71"/>
      <c r="U142" s="71"/>
      <c r="V142" s="71"/>
      <c r="W142" s="92"/>
      <c r="X142" s="71"/>
      <c r="Y142" s="71"/>
      <c r="Z142" s="71"/>
    </row>
    <row r="143" s="2" customFormat="1" ht="77" customHeight="1" spans="1:26">
      <c r="A143" s="71"/>
      <c r="B143" s="75"/>
      <c r="C143" s="75"/>
      <c r="D143" s="76"/>
      <c r="E143" s="71"/>
      <c r="F143" s="75"/>
      <c r="G143" s="71"/>
      <c r="H143" s="71"/>
      <c r="I143" s="71"/>
      <c r="J143" s="71"/>
      <c r="K143" s="71"/>
      <c r="L143" s="87"/>
      <c r="M143" s="71"/>
      <c r="N143" s="88"/>
      <c r="O143" s="71"/>
      <c r="P143" s="71"/>
      <c r="Q143" s="71"/>
      <c r="R143" s="71"/>
      <c r="S143" s="71"/>
      <c r="T143" s="71"/>
      <c r="U143" s="71"/>
      <c r="V143" s="71"/>
      <c r="W143" s="92"/>
      <c r="X143" s="71"/>
      <c r="Y143" s="71"/>
      <c r="Z143" s="71"/>
    </row>
    <row r="144" s="2" customFormat="1" ht="52" customHeight="1" spans="1:26">
      <c r="A144" s="71"/>
      <c r="B144" s="75"/>
      <c r="C144" s="75"/>
      <c r="D144" s="76"/>
      <c r="E144" s="71"/>
      <c r="F144" s="75"/>
      <c r="G144" s="71"/>
      <c r="H144" s="71"/>
      <c r="I144" s="71"/>
      <c r="J144" s="71"/>
      <c r="K144" s="71"/>
      <c r="L144" s="87"/>
      <c r="M144" s="71"/>
      <c r="N144" s="71"/>
      <c r="O144" s="88"/>
      <c r="P144" s="71"/>
      <c r="Q144" s="71"/>
      <c r="R144" s="71"/>
      <c r="S144" s="71"/>
      <c r="T144" s="71"/>
      <c r="U144" s="71"/>
      <c r="V144" s="71"/>
      <c r="W144" s="92"/>
      <c r="X144" s="71"/>
      <c r="Y144" s="71"/>
      <c r="Z144" s="71"/>
    </row>
    <row r="145" s="2" customFormat="1" ht="92" customHeight="1" spans="1:26">
      <c r="A145" s="71"/>
      <c r="B145" s="75"/>
      <c r="C145" s="75"/>
      <c r="D145" s="76"/>
      <c r="E145" s="71"/>
      <c r="F145" s="75"/>
      <c r="G145" s="71"/>
      <c r="H145" s="71"/>
      <c r="I145" s="71"/>
      <c r="J145" s="71"/>
      <c r="K145" s="71"/>
      <c r="L145" s="87"/>
      <c r="M145" s="71"/>
      <c r="N145" s="88"/>
      <c r="O145" s="71"/>
      <c r="P145" s="71"/>
      <c r="Q145" s="71"/>
      <c r="R145" s="71"/>
      <c r="S145" s="71"/>
      <c r="T145" s="71"/>
      <c r="U145" s="71"/>
      <c r="V145" s="71"/>
      <c r="W145" s="92"/>
      <c r="X145" s="71"/>
      <c r="Y145" s="71"/>
      <c r="Z145" s="71"/>
    </row>
    <row r="146" s="2" customFormat="1" ht="64" customHeight="1" spans="1:26">
      <c r="A146" s="71"/>
      <c r="B146" s="75"/>
      <c r="C146" s="75"/>
      <c r="D146" s="76"/>
      <c r="E146" s="71"/>
      <c r="F146" s="75"/>
      <c r="G146" s="71"/>
      <c r="H146" s="71"/>
      <c r="I146" s="71"/>
      <c r="J146" s="71"/>
      <c r="K146" s="71"/>
      <c r="L146" s="87"/>
      <c r="M146" s="71"/>
      <c r="N146" s="88"/>
      <c r="O146" s="71"/>
      <c r="P146" s="71"/>
      <c r="Q146" s="71"/>
      <c r="R146" s="71"/>
      <c r="S146" s="71"/>
      <c r="T146" s="71"/>
      <c r="U146" s="71"/>
      <c r="V146" s="71"/>
      <c r="W146" s="92"/>
      <c r="X146" s="71"/>
      <c r="Y146" s="71"/>
      <c r="Z146" s="71"/>
    </row>
    <row r="147" s="2" customFormat="1" ht="112" customHeight="1" spans="1:26">
      <c r="A147" s="71"/>
      <c r="B147" s="75"/>
      <c r="C147" s="75"/>
      <c r="D147" s="76"/>
      <c r="E147" s="71"/>
      <c r="F147" s="75"/>
      <c r="G147" s="71"/>
      <c r="H147" s="71"/>
      <c r="I147" s="71"/>
      <c r="J147" s="71"/>
      <c r="K147" s="71"/>
      <c r="L147" s="87"/>
      <c r="M147" s="71"/>
      <c r="N147" s="88"/>
      <c r="O147" s="71"/>
      <c r="P147" s="71"/>
      <c r="Q147" s="71"/>
      <c r="R147" s="71"/>
      <c r="S147" s="71"/>
      <c r="T147" s="71"/>
      <c r="U147" s="71"/>
      <c r="V147" s="93"/>
      <c r="W147" s="92"/>
      <c r="X147" s="71"/>
      <c r="Y147" s="71"/>
      <c r="Z147" s="71"/>
    </row>
    <row r="148" s="2" customFormat="1" ht="83" customHeight="1" spans="1:26">
      <c r="A148" s="71"/>
      <c r="B148" s="75"/>
      <c r="C148" s="95"/>
      <c r="D148" s="76"/>
      <c r="E148" s="71"/>
      <c r="F148" s="75"/>
      <c r="G148" s="71"/>
      <c r="H148" s="71"/>
      <c r="I148" s="71"/>
      <c r="J148" s="71"/>
      <c r="K148" s="71"/>
      <c r="L148" s="87"/>
      <c r="M148" s="71"/>
      <c r="N148" s="71"/>
      <c r="O148" s="88"/>
      <c r="P148" s="71"/>
      <c r="Q148" s="71"/>
      <c r="R148" s="71"/>
      <c r="S148" s="71"/>
      <c r="T148" s="71"/>
      <c r="U148" s="71"/>
      <c r="V148" s="71"/>
      <c r="W148" s="92"/>
      <c r="X148" s="71"/>
      <c r="Y148" s="71"/>
      <c r="Z148" s="71"/>
    </row>
    <row r="149" s="2" customFormat="1" ht="83" customHeight="1" spans="1:26">
      <c r="A149" s="71"/>
      <c r="B149" s="75"/>
      <c r="C149" s="95"/>
      <c r="D149" s="76"/>
      <c r="E149" s="71"/>
      <c r="F149" s="75"/>
      <c r="G149" s="71"/>
      <c r="H149" s="71"/>
      <c r="I149" s="71"/>
      <c r="J149" s="71"/>
      <c r="K149" s="71"/>
      <c r="L149" s="87"/>
      <c r="M149" s="71"/>
      <c r="N149" s="71"/>
      <c r="O149" s="88"/>
      <c r="P149" s="71"/>
      <c r="Q149" s="71"/>
      <c r="R149" s="71"/>
      <c r="S149" s="71"/>
      <c r="T149" s="71"/>
      <c r="U149" s="71"/>
      <c r="V149" s="93"/>
      <c r="W149" s="92"/>
      <c r="X149" s="71"/>
      <c r="Y149" s="71"/>
      <c r="Z149" s="71"/>
    </row>
    <row r="150" s="2" customFormat="1" ht="77" customHeight="1" spans="1:26">
      <c r="A150" s="71"/>
      <c r="B150" s="75"/>
      <c r="C150" s="95"/>
      <c r="D150" s="76"/>
      <c r="E150" s="71"/>
      <c r="F150" s="75"/>
      <c r="G150" s="71"/>
      <c r="H150" s="71"/>
      <c r="I150" s="71"/>
      <c r="J150" s="71"/>
      <c r="K150" s="71"/>
      <c r="L150" s="87"/>
      <c r="M150" s="71"/>
      <c r="N150" s="88"/>
      <c r="O150" s="71"/>
      <c r="P150" s="71"/>
      <c r="Q150" s="71"/>
      <c r="R150" s="71"/>
      <c r="S150" s="71"/>
      <c r="T150" s="71"/>
      <c r="U150" s="71"/>
      <c r="V150" s="71"/>
      <c r="W150" s="92"/>
      <c r="X150" s="71"/>
      <c r="Y150" s="71"/>
      <c r="Z150" s="71"/>
    </row>
    <row r="151" s="2" customFormat="1" ht="19.5" spans="1:26">
      <c r="A151" s="71"/>
      <c r="B151" s="75"/>
      <c r="C151" s="75"/>
      <c r="D151" s="76"/>
      <c r="E151" s="71"/>
      <c r="F151" s="75"/>
      <c r="G151" s="71"/>
      <c r="H151" s="71"/>
      <c r="I151" s="71"/>
      <c r="J151" s="71"/>
      <c r="K151" s="71"/>
      <c r="L151" s="87"/>
      <c r="M151" s="71"/>
      <c r="N151" s="71"/>
      <c r="O151" s="88"/>
      <c r="P151" s="71"/>
      <c r="Q151" s="71"/>
      <c r="R151" s="71"/>
      <c r="S151" s="71"/>
      <c r="T151" s="71"/>
      <c r="U151" s="71"/>
      <c r="V151" s="71"/>
      <c r="W151" s="92"/>
      <c r="X151" s="71"/>
      <c r="Y151" s="71"/>
      <c r="Z151" s="71"/>
    </row>
    <row r="152" s="2" customFormat="1" ht="19.5" spans="1:26">
      <c r="A152" s="71"/>
      <c r="B152" s="75"/>
      <c r="C152" s="75"/>
      <c r="D152" s="76"/>
      <c r="E152" s="71"/>
      <c r="F152" s="75"/>
      <c r="G152" s="71"/>
      <c r="H152" s="71"/>
      <c r="I152" s="71"/>
      <c r="J152" s="71"/>
      <c r="K152" s="71"/>
      <c r="L152" s="87"/>
      <c r="M152" s="71"/>
      <c r="N152" s="71"/>
      <c r="O152" s="88"/>
      <c r="P152" s="71"/>
      <c r="Q152" s="71"/>
      <c r="R152" s="71"/>
      <c r="S152" s="71"/>
      <c r="T152" s="71"/>
      <c r="U152" s="71"/>
      <c r="V152" s="71"/>
      <c r="W152" s="92"/>
      <c r="X152" s="71"/>
      <c r="Y152" s="71"/>
      <c r="Z152" s="71"/>
    </row>
    <row r="153" s="2" customFormat="1" ht="181" customHeight="1" spans="1:26">
      <c r="A153" s="71"/>
      <c r="B153" s="78"/>
      <c r="C153" s="78"/>
      <c r="D153" s="76"/>
      <c r="E153" s="71"/>
      <c r="F153" s="78"/>
      <c r="G153" s="71"/>
      <c r="H153" s="71"/>
      <c r="I153" s="71"/>
      <c r="J153" s="71"/>
      <c r="K153" s="71"/>
      <c r="L153" s="87"/>
      <c r="M153" s="71"/>
      <c r="N153" s="88"/>
      <c r="O153" s="71"/>
      <c r="P153" s="71"/>
      <c r="Q153" s="71"/>
      <c r="R153" s="71"/>
      <c r="S153" s="71"/>
      <c r="T153" s="71"/>
      <c r="U153" s="71"/>
      <c r="V153" s="93"/>
      <c r="W153" s="92"/>
      <c r="X153" s="71"/>
      <c r="Y153" s="71"/>
      <c r="Z153" s="71"/>
    </row>
    <row r="154" s="2" customFormat="1" ht="82" customHeight="1" spans="1:26">
      <c r="A154" s="71"/>
      <c r="B154" s="78"/>
      <c r="C154" s="78"/>
      <c r="D154" s="76"/>
      <c r="E154" s="71"/>
      <c r="F154" s="78"/>
      <c r="G154" s="71"/>
      <c r="H154" s="71"/>
      <c r="I154" s="71"/>
      <c r="J154" s="71"/>
      <c r="K154" s="71"/>
      <c r="L154" s="87"/>
      <c r="M154" s="71"/>
      <c r="N154" s="71"/>
      <c r="O154" s="88"/>
      <c r="P154" s="71"/>
      <c r="Q154" s="71"/>
      <c r="R154" s="71"/>
      <c r="S154" s="71"/>
      <c r="T154" s="71"/>
      <c r="U154" s="71"/>
      <c r="V154" s="93"/>
      <c r="W154" s="92"/>
      <c r="X154" s="71"/>
      <c r="Y154" s="71"/>
      <c r="Z154" s="71"/>
    </row>
    <row r="155" s="2" customFormat="1" ht="19.5" spans="1:26">
      <c r="A155" s="71"/>
      <c r="B155" s="75"/>
      <c r="C155" s="75"/>
      <c r="D155" s="76"/>
      <c r="E155" s="71"/>
      <c r="F155" s="75"/>
      <c r="G155" s="71"/>
      <c r="H155" s="71"/>
      <c r="I155" s="71"/>
      <c r="J155" s="71"/>
      <c r="K155" s="71"/>
      <c r="L155" s="87"/>
      <c r="M155" s="71"/>
      <c r="N155" s="88"/>
      <c r="O155" s="71"/>
      <c r="P155" s="71"/>
      <c r="Q155" s="71"/>
      <c r="R155" s="71"/>
      <c r="S155" s="71"/>
      <c r="T155" s="71"/>
      <c r="U155" s="71"/>
      <c r="V155" s="93"/>
      <c r="W155" s="92"/>
      <c r="X155" s="71"/>
      <c r="Y155" s="71"/>
      <c r="Z155" s="71"/>
    </row>
    <row r="156" s="3" customFormat="1" spans="1:26">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3" customFormat="1" spans="1:26">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sheetData>
  <mergeCells count="203">
    <mergeCell ref="A1:B1"/>
    <mergeCell ref="A2:V2"/>
    <mergeCell ref="A3:E3"/>
    <mergeCell ref="F3:H3"/>
    <mergeCell ref="L3:N3"/>
    <mergeCell ref="R3:W3"/>
    <mergeCell ref="G4:J4"/>
    <mergeCell ref="M4:Q4"/>
    <mergeCell ref="R4:S4"/>
    <mergeCell ref="A6:C6"/>
    <mergeCell ref="A4:A5"/>
    <mergeCell ref="A7:A12"/>
    <mergeCell ref="A27:A28"/>
    <mergeCell ref="A38:A39"/>
    <mergeCell ref="A55:A58"/>
    <mergeCell ref="A67:A68"/>
    <mergeCell ref="A72:A73"/>
    <mergeCell ref="A84:A90"/>
    <mergeCell ref="A96:A97"/>
    <mergeCell ref="A98:A102"/>
    <mergeCell ref="A103:A104"/>
    <mergeCell ref="B4:B5"/>
    <mergeCell ref="B7:B12"/>
    <mergeCell ref="B27:B28"/>
    <mergeCell ref="B38:B39"/>
    <mergeCell ref="B55:B58"/>
    <mergeCell ref="B67:B68"/>
    <mergeCell ref="B72:B73"/>
    <mergeCell ref="B84:B90"/>
    <mergeCell ref="B96:B97"/>
    <mergeCell ref="B98:B102"/>
    <mergeCell ref="B103:B104"/>
    <mergeCell ref="C4:C5"/>
    <mergeCell ref="C7:C12"/>
    <mergeCell ref="C27:C28"/>
    <mergeCell ref="C38:C39"/>
    <mergeCell ref="C55:C58"/>
    <mergeCell ref="C67:C68"/>
    <mergeCell ref="C72:C73"/>
    <mergeCell ref="C84:C90"/>
    <mergeCell ref="C96:C97"/>
    <mergeCell ref="C98:C102"/>
    <mergeCell ref="C103:C104"/>
    <mergeCell ref="D4:D5"/>
    <mergeCell ref="D7:D12"/>
    <mergeCell ref="D27:D28"/>
    <mergeCell ref="D38:D39"/>
    <mergeCell ref="D55:D58"/>
    <mergeCell ref="D67:D68"/>
    <mergeCell ref="D72:D73"/>
    <mergeCell ref="D84:D90"/>
    <mergeCell ref="D96:D97"/>
    <mergeCell ref="D98:D102"/>
    <mergeCell ref="D103:D104"/>
    <mergeCell ref="E4:E5"/>
    <mergeCell ref="E7:E12"/>
    <mergeCell ref="E27:E28"/>
    <mergeCell ref="E38:E39"/>
    <mergeCell ref="E55:E58"/>
    <mergeCell ref="E67:E68"/>
    <mergeCell ref="E72:E73"/>
    <mergeCell ref="E84:E90"/>
    <mergeCell ref="E96:E97"/>
    <mergeCell ref="E98:E102"/>
    <mergeCell ref="E103:E104"/>
    <mergeCell ref="F4:F5"/>
    <mergeCell ref="F7:F12"/>
    <mergeCell ref="F27:F28"/>
    <mergeCell ref="F38:F39"/>
    <mergeCell ref="F55:F56"/>
    <mergeCell ref="F57:F58"/>
    <mergeCell ref="F67:F68"/>
    <mergeCell ref="F72:F73"/>
    <mergeCell ref="F84:F90"/>
    <mergeCell ref="F96:F97"/>
    <mergeCell ref="F98:F102"/>
    <mergeCell ref="F103:F104"/>
    <mergeCell ref="G7:G12"/>
    <mergeCell ref="G27:G28"/>
    <mergeCell ref="G38:G39"/>
    <mergeCell ref="G55:G58"/>
    <mergeCell ref="G67:G68"/>
    <mergeCell ref="G72:G73"/>
    <mergeCell ref="G84:G90"/>
    <mergeCell ref="G96:G97"/>
    <mergeCell ref="G98:G102"/>
    <mergeCell ref="G103:G104"/>
    <mergeCell ref="H7:H12"/>
    <mergeCell ref="H27:H28"/>
    <mergeCell ref="H38:H39"/>
    <mergeCell ref="H55:H58"/>
    <mergeCell ref="H67:H68"/>
    <mergeCell ref="H72:H73"/>
    <mergeCell ref="H84:H90"/>
    <mergeCell ref="H96:H97"/>
    <mergeCell ref="H98:H102"/>
    <mergeCell ref="H103:H104"/>
    <mergeCell ref="I7:I12"/>
    <mergeCell ref="I27:I28"/>
    <mergeCell ref="I38:I39"/>
    <mergeCell ref="I55:I58"/>
    <mergeCell ref="I67:I68"/>
    <mergeCell ref="I72:I73"/>
    <mergeCell ref="I84:I90"/>
    <mergeCell ref="I96:I97"/>
    <mergeCell ref="I98:I102"/>
    <mergeCell ref="I103:I104"/>
    <mergeCell ref="J7:J12"/>
    <mergeCell ref="J27:J28"/>
    <mergeCell ref="J38:J39"/>
    <mergeCell ref="J55:J58"/>
    <mergeCell ref="J67:J68"/>
    <mergeCell ref="J72:J73"/>
    <mergeCell ref="J84:J90"/>
    <mergeCell ref="J96:J97"/>
    <mergeCell ref="J98:J102"/>
    <mergeCell ref="J103:J104"/>
    <mergeCell ref="K4:K5"/>
    <mergeCell ref="K7:K12"/>
    <mergeCell ref="K27:K28"/>
    <mergeCell ref="K38:K39"/>
    <mergeCell ref="K55:K58"/>
    <mergeCell ref="K67:K68"/>
    <mergeCell ref="K72:K73"/>
    <mergeCell ref="K84:K90"/>
    <mergeCell ref="K96:K97"/>
    <mergeCell ref="K98:K102"/>
    <mergeCell ref="K103:K104"/>
    <mergeCell ref="L4:L5"/>
    <mergeCell ref="L38:L39"/>
    <mergeCell ref="L55:L58"/>
    <mergeCell ref="L67:L68"/>
    <mergeCell ref="L96:L97"/>
    <mergeCell ref="M7:M12"/>
    <mergeCell ref="M27:M28"/>
    <mergeCell ref="M38:M39"/>
    <mergeCell ref="M55:M58"/>
    <mergeCell ref="M67:M68"/>
    <mergeCell ref="M72:M73"/>
    <mergeCell ref="M84:M90"/>
    <mergeCell ref="M96:M97"/>
    <mergeCell ref="M98:M102"/>
    <mergeCell ref="M103:M104"/>
    <mergeCell ref="N38:N39"/>
    <mergeCell ref="N55:N58"/>
    <mergeCell ref="N67:N68"/>
    <mergeCell ref="N96:N97"/>
    <mergeCell ref="O38:O39"/>
    <mergeCell ref="O55:O58"/>
    <mergeCell ref="O67:O68"/>
    <mergeCell ref="O96:O97"/>
    <mergeCell ref="P38:P39"/>
    <mergeCell ref="P55:P58"/>
    <mergeCell ref="P67:P68"/>
    <mergeCell ref="P96:P97"/>
    <mergeCell ref="Q38:Q39"/>
    <mergeCell ref="Q55:Q58"/>
    <mergeCell ref="Q67:Q68"/>
    <mergeCell ref="Q96:Q97"/>
    <mergeCell ref="R38:R39"/>
    <mergeCell ref="R55:R58"/>
    <mergeCell ref="R67:R68"/>
    <mergeCell ref="R96:R97"/>
    <mergeCell ref="S38:S39"/>
    <mergeCell ref="S55:S58"/>
    <mergeCell ref="S67:S68"/>
    <mergeCell ref="S96:S97"/>
    <mergeCell ref="T4:T5"/>
    <mergeCell ref="T38:T39"/>
    <mergeCell ref="T55:T58"/>
    <mergeCell ref="T67:T68"/>
    <mergeCell ref="T96:T97"/>
    <mergeCell ref="U4:U5"/>
    <mergeCell ref="U7:U12"/>
    <mergeCell ref="U84:U90"/>
    <mergeCell ref="U99:U102"/>
    <mergeCell ref="U103:U104"/>
    <mergeCell ref="V4:V5"/>
    <mergeCell ref="V7:V12"/>
    <mergeCell ref="V38:V39"/>
    <mergeCell ref="V55:V58"/>
    <mergeCell ref="V67:V68"/>
    <mergeCell ref="V84:V90"/>
    <mergeCell ref="V96:V97"/>
    <mergeCell ref="V99:V102"/>
    <mergeCell ref="V103:V104"/>
    <mergeCell ref="W4:W5"/>
    <mergeCell ref="W7:W12"/>
    <mergeCell ref="W38:W39"/>
    <mergeCell ref="W55:W58"/>
    <mergeCell ref="W67:W68"/>
    <mergeCell ref="W84:W90"/>
    <mergeCell ref="W96:W97"/>
    <mergeCell ref="W99:W102"/>
    <mergeCell ref="W103:W104"/>
    <mergeCell ref="X4:X5"/>
    <mergeCell ref="X7:X12"/>
    <mergeCell ref="X38:X39"/>
    <mergeCell ref="X55:X58"/>
    <mergeCell ref="X67:X68"/>
    <mergeCell ref="X96:X97"/>
    <mergeCell ref="X99:X102"/>
    <mergeCell ref="Y4:Y5"/>
  </mergeCells>
  <pageMargins left="0.393055555555556" right="0.432638888888889" top="0.751388888888889" bottom="0.751388888888889" header="0.297916666666667" footer="0.297916666666667"/>
  <pageSetup paperSize="8" scale="60" orientation="landscape" horizontalDpi="6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空白Mister</cp:lastModifiedBy>
  <dcterms:created xsi:type="dcterms:W3CDTF">2021-03-29T16:14:00Z</dcterms:created>
  <dcterms:modified xsi:type="dcterms:W3CDTF">2021-12-09T08:59:06Z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760ADB7FE096487BBB13E77398AA11CC</vt:lpwstr>
  </property>
</Properties>
</file>