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922"/>
  </bookViews>
  <sheets>
    <sheet name="表二" sheetId="6" r:id="rId1"/>
  </sheets>
  <externalReferences>
    <externalReference r:id="rId2"/>
  </externalReferences>
  <definedNames>
    <definedName name="_xlnm._FilterDatabase" localSheetId="0" hidden="1">表二!$A$4:$Y$185</definedName>
    <definedName name="_xlnm.Print_Area" localSheetId="0">表二!$A$1:$S$185</definedName>
    <definedName name="_xlnm.Print_Titles" localSheetId="0">表二!$3:$4</definedName>
  </definedNames>
  <calcPr calcId="144525"/>
</workbook>
</file>

<file path=xl/sharedStrings.xml><?xml version="1.0" encoding="utf-8"?>
<sst xmlns="http://schemas.openxmlformats.org/spreadsheetml/2006/main" count="744" uniqueCount="390">
  <si>
    <t>莎车县2020年脱贫攻坚项目实施完成情况表</t>
  </si>
  <si>
    <t>序号</t>
  </si>
  <si>
    <t>县市</t>
  </si>
  <si>
    <t>项目名称</t>
  </si>
  <si>
    <t>项目类型</t>
  </si>
  <si>
    <t>建设内容</t>
  </si>
  <si>
    <t>扶贫资金安排情况（万元）</t>
  </si>
  <si>
    <t>资金支出
（万元）</t>
  </si>
  <si>
    <t>资金支出率
（%）</t>
  </si>
  <si>
    <t>项目建设情况</t>
  </si>
  <si>
    <t>合计</t>
  </si>
  <si>
    <t>财政专项扶贫资金</t>
  </si>
  <si>
    <t>涉农整合
资金</t>
  </si>
  <si>
    <t>援疆资金</t>
  </si>
  <si>
    <t>一般政府债券资金</t>
  </si>
  <si>
    <t>地县资金</t>
  </si>
  <si>
    <t>社会资金
（定点扶贫单位帮扶资金）</t>
  </si>
  <si>
    <t>未开工</t>
  </si>
  <si>
    <t>已开工</t>
  </si>
  <si>
    <t>完工</t>
  </si>
  <si>
    <t>竣工验收</t>
  </si>
  <si>
    <t>投入使用</t>
  </si>
  <si>
    <t>八</t>
  </si>
  <si>
    <t>莎车县</t>
  </si>
  <si>
    <t>庭院种植蔬菜项目</t>
  </si>
  <si>
    <t>产业扶贫</t>
  </si>
  <si>
    <t>提供43103户贫困户庭院种植茄果类菜苗、南瓜苗等，涉及28个乡镇</t>
  </si>
  <si>
    <t>庭院种植葡萄苗项目</t>
  </si>
  <si>
    <t>提供12136户贫困户庭院种植葡萄，涉及14个乡镇</t>
  </si>
  <si>
    <t>万寿菊种植项目</t>
  </si>
  <si>
    <t>对贫困户种植69880亩，购买种苗、农资等，涉及28个乡镇</t>
  </si>
  <si>
    <t>特色经济作物种植项目</t>
  </si>
  <si>
    <t>种植辣椒3393亩，每亩500元，购买种子、种苗、农资等，涉及14个乡镇，种植豇豆5387亩，每亩500元，购买种苗、农资等，涉及8个乡镇，种植甜菜800亩，每亩500元，购买种子、农资等，涉及1个乡镇。</t>
  </si>
  <si>
    <t>特色瓜果种植项目</t>
  </si>
  <si>
    <t>种植双膜瓜4533亩，每亩700元，购买种苗、农资等，涉及17个乡镇，种植甜瓜5708亩，每亩500元，购买种子、有机肥等，涉及21个乡镇，种植西瓜2578亩，每亩300元，购买种子、有机肥等，涉及16个乡镇</t>
  </si>
  <si>
    <t>种植青贮玉米</t>
  </si>
  <si>
    <t>种植青贮玉米27496亩，购买种子、农资等，涉及14个乡镇</t>
  </si>
  <si>
    <t>特色蔬菜种植项目</t>
  </si>
  <si>
    <t>种植红薯5105亩，每亩500元，购买种苗、农资等，涉及16个乡镇，种植大葱6430亩，每亩500元，购买种苗、农资等，涉及16个乡镇，种植洋葱3094亩，每亩500元，购买种子、农资等，涉及9个乡镇，种植大蒜1355亩，每亩1200元，购买种子、农资等，涉及11个乡镇，种植卷心菜944亩，每亩400元，购买种苗、农资等，涉及6个乡镇，种植南瓜603亩，每亩500元，购买种苗、农资等，涉及7个乡镇，种植芹菜110亩，每亩800元，购买种苗、农资等，涉及2个乡镇，种植马铃薯6350亩，每亩500元，购买种子、农资等，涉及17个乡镇，种植胡萝卜2051亩，每亩400元，购买种子、农资等，涉及16个乡镇，种植白萝卜703亩，每亩400元，购买种子、农资等，涉及4个乡镇，种植白菜3016亩，每亩400元，购买种子、农资等，涉及17个乡镇，种植紫薯40亩，每亩500元，购买种苗、农资等，涉及2个乡镇，种植西红柿336亩，每亩500元，购买种苗、农资等，涉及6个乡镇，</t>
  </si>
  <si>
    <t>特色种植（菌类）</t>
  </si>
  <si>
    <t>1、喀群乡尤库日恰木萨勒(3)村香菇大棚配套菌架等设施设备，投资40万元；
2、古勒巴格镇巴格提坎村（13）发展菌类种植，改造种植大棚，配套菌架等设施、购置拌料机、装袋机、灭菌锅炉、灭菌灶、接种箱、菌棒等生产设备，投资210万元；
3、孜热甫夏提乡英迈里(12)村发展蘑菇种植，配套菌架等设施、购置拌料机、装袋机、灭菌锅炉、灭菌灶、接种箱、菌棒等生产设备，投资300万元。</t>
  </si>
  <si>
    <t>林果定植</t>
  </si>
  <si>
    <t>定植樱桃1241亩，每亩1500元，购买种苗、农资等，涉及10个乡镇，定植桃树2384亩，每亩400元，购买种苗、农资等，涉及13个乡镇，种植葡萄1392亩，每亩700元，购买种苗、农资等，涉及9个乡镇，定植杏李5233亩，每亩1500元，购买种苗、农资等，涉及7个乡镇，定植苹果215亩，每亩700元，购买种苗、农资等，涉及2个乡镇，定植木瓜956亩，每亩700元，购买种苗、农资等，涉及2个乡镇，定植核桃2348亩，每亩700元，购买种苗、农资等，涉及8个乡镇，定植西梅2124亩，每亩700元，购买种苗、农资等，涉及14个乡镇，定植无花果643亩，每亩700元，购买种苗、农资等，涉及9个乡镇，</t>
  </si>
  <si>
    <t>经济林种植</t>
  </si>
  <si>
    <t>易地扶贫搬迁安置点种植1500亩红枣等经济林，对土地进行平整、改良，每亩1000元，投资150万元</t>
  </si>
  <si>
    <t>葡萄园配套附属设施</t>
  </si>
  <si>
    <t>恰热克镇4村、21村260亩葡萄园配套附属设施（葡萄架），投资146.05万元</t>
  </si>
  <si>
    <t>林果业提质增效</t>
  </si>
  <si>
    <t>以巴旦木为主的215764.6亩林果提质增效，资金用于购买农资、病虫害防治等，每亩500元，涉及29个乡镇，</t>
  </si>
  <si>
    <t>构树提质增效</t>
  </si>
  <si>
    <t>孜热普夏提乡180亩构树提质增效，资金用于购买农资、病虫害防治等，每亩500元，投资9万元</t>
  </si>
  <si>
    <t>林果管护植保设备购置</t>
  </si>
  <si>
    <t>乡镇购置特色林果业设备，投资424.03万元。涉及9个乡镇，</t>
  </si>
  <si>
    <t>蜜蜂养殖</t>
  </si>
  <si>
    <t>扶持养蜂户，为巴旦木等果蔬授粉产蜜，采购2767箱，每箱400元，涉及6个乡镇</t>
  </si>
  <si>
    <t>苗圃建设</t>
  </si>
  <si>
    <t>林果苗木育苗2816亩，购买种苗、农资等，每亩700元，涉及22个乡镇</t>
  </si>
  <si>
    <t>嫁接水肥投入</t>
  </si>
  <si>
    <t>育苗1430亩林果苗木，资金用于苗木嫁接、购买农资等，每亩4000元，涉及10个乡镇</t>
  </si>
  <si>
    <t>伊什库力乡杏李接穗圃建设</t>
  </si>
  <si>
    <t>伊什库力乡建设接穗圃1560亩，购置良种杏李苗木及复合肥等农资，投资130万元</t>
  </si>
  <si>
    <t>拱棚节水设施</t>
  </si>
  <si>
    <t>1、易地扶贫搬迁安置点易地扶贫搬迁点4村、5村、6村、7村、8村，2038座拱棚配套滴灌节水设施、电力设施、土地改良等；
2、拍克其乡1村、2村、3村、7村、8村、9村、10村，375座拱棚配套滴灌节水设施等；
3、墩巴格乡3村、8村，238座拱棚配套滴灌节水设施等；
4、荒地镇1村、2村、3村、7村、9村、10村、11村、12村、20村、22村、27村，599座拱棚配套滴灌节水设施等；
5、恰尔巴格乡2村、6村、11村、12村，409座拱棚配套滴灌节水设施等。</t>
  </si>
  <si>
    <t>购置菜苗农资</t>
  </si>
  <si>
    <t>对8921座拱棚及陆地购买蔬菜种苗（子）、有机肥、棚膜等农资</t>
  </si>
  <si>
    <t>维修温室大棚</t>
  </si>
  <si>
    <t>1、恰尔巴格乡5村、8村维修温室大棚99座及配套设施等，资金396万元。
2、伊什库力乡1村、3村、4村、8村、12村、15村、18村、20村、24村，维修340座大棚及配套设施等，资金1360万元。
3、阿扎特巴格镇6村维修温室大棚10座及配套设施等，资金40万元。
4、巴格阿瓦提乡1村、3村、4村、6村、7村、11村，维修124座大棚及配套设施等，资金496万元。
5、佰什坎特镇5村、12村、19村、20村、23村，维修99座大棚及配套设施等，资金396万元。
6、荒地镇4村、11村、19村，维修68座大棚及配套设施等，资金272万元。
7、英吾斯塘乡1村、3村、6村、7村、8村、9村、10村，维修166座大棚及配套设施等，资金664万元。
8、乌达力克镇12村、20村，维修52座大棚及配套设施等，资金208万元。
9、米夏镇3村、21村，维修84座大棚及配套设施等，资金336万元。
10、塔尕尔其镇2村、3村、5村，维修186座大棚及配套设施等，资金744万元。
11、艾力西湖镇9村、10村、12村、16村、18村、22村，维修38座大棚及配套设施等，资金152万元。
12、亚克日克乡7村，维修3座大棚及配套设施等，资金12万元。
13、阿瓦提镇维13村，维修30座及配套设施等，资金120万元。
14、恰热克镇9村，维修39座及配套设施等，资金156万元。
15、孜热甫夏提乡1村、3村、5村、7村，维修34座及配套设施等，资金136万元。
16、墩巴格乡4村，维修31座大棚及配套设施等，资金124万元。
17、喀拉苏乡3村、5村、9村，维修35座大棚及配套设施等，资金140万元。
18、购买温室大棚棉被等。</t>
  </si>
  <si>
    <t>大棚建设</t>
  </si>
  <si>
    <t>阿拉买提镇新建温室大棚，投资390万元。</t>
  </si>
  <si>
    <t>拱棚建设</t>
  </si>
  <si>
    <t>新建1650座拱棚，采购拱杆材料，棚膜、卡子，组织人员加工</t>
  </si>
  <si>
    <t>牲畜良种繁育中心扩建</t>
  </si>
  <si>
    <t>扩建牛圈、挤奶车间并配套设施设备等，投资1200万元。（易地扶贫搬迁安置点）</t>
  </si>
  <si>
    <t>良种繁育中心养殖小区扩建项目</t>
  </si>
  <si>
    <t>1、塔尕其镇23村改扩建良种繁育中心养殖小区1处，扩建棚圈并配套附属设施，投资45万元。
2、拍克其乡13村改扩建良种繁育中心养殖小区1处，扩建棚圈并配套附属设施，投资350万元。
3、乌达力克镇19村改扩建良种繁育中心养殖小区1处，扩建棚圈并配套附属设施，投资50万元。
4、恰热克镇1村改扩建良种繁育中心养殖小区1处，扩建棚圈并配套附属设施，投资110万元。
5、阿扎提巴格镇3村改扩建良种繁育中心养殖小区1处，扩建棚圈并配套附属设施，投资250万元。
6、喀尔苏乡4村改扩建良种繁育中心养殖小区1处，扩建棚圈并配套附属设施，投资250万元。
7、恰尔巴格乡7村改扩建良种繁育中心养殖小区1处，扩建棚圈并配套附属设施，投资255万元。
8、亚克艾日克乡6村、7村改扩建良种繁育中心养殖小区2处，扩建棚圈并配套附属设施，投资320万元。
9、阿斯兰巴格乡15村、17村、19村改扩建良种繁育中心养殖小区3处，扩建棚圈并配套附属设施，投资320万元。
10、墩巴格乡畜牧养殖小区改扩建项目，建设地点：墩巴格乡6村，畜牧养殖小区改扩建1处，资金150万元。
11、荒地镇畜牧养殖小区改扩建项目，建设地点：荒地镇18村，畜牧养殖小区改扩建1处，资金50万元。
12、艾力西湖镇畜牧养殖小区改扩建项目，建设地点：艾力西湖镇1村，畜牧养殖小区改扩建1处，资金170万元。
13、阔什艾日克乡畜牧养殖小区改扩建项目，建设地点：阔什艾日克乡5村、12村，畜牧养殖小区改扩建1处，资金300万元。
14、塔尕尔其镇畜牧养殖小区改扩建项目，建设地点：塔尕尔其镇22村，畜牧养殖小区改扩建1处，资金80万元。
15、拍克其乡畜牧养殖小区改扩建项目，建设地点：拍克其乡7村、9村、10村，畜牧养殖小区改扩建3处，资金220万元。
16、米夏镇畜牧养殖小区改扩建项目，建设地点：米夏镇12村，畜牧养殖小区改扩建1处，资金280万元。
17、乌达力克镇畜牧养殖小区改扩建项目，建设地点：乌达力克镇1村、3村、17村、24村，畜牧养殖小区改扩建4处，资金280万元。
18、恰热克镇畜牧养殖小区改扩建项目，建设地点：恰热克镇5村、15村、16村、18村，畜牧养殖小区改扩建4处，资金200万元。
19、巴格阿瓦提乡畜牧养殖小区改扩建项目，建设地点：巴格阿瓦提乡4村、6村、8村、11村，畜牧养殖小区改扩建4处，资金280万元。
20、达木斯乡畜牧养殖小区改扩建项目，建设地点：达木斯乡1村、3村、8村，畜牧养殖小区改扩建3处，资金395万元。
21、霍什拉甫乡畜牧养殖小区改扩建项目，建设地点：霍什拉甫乡2村、7村、11村、13村、14村，畜牧养殖小区改扩建5处，资金395万元。
22、阿扎特巴格镇畜牧养殖小区改扩建项目，建设地点：阿扎特巴格镇2村、4村、13村，畜牧养殖小区改扩建3处，资金250万元。
23、依盖尔其镇畜牧养殖小区改扩建项目，建设地点：依盖尔其镇4村，畜牧养殖小区改扩建1处，资金50万元。
24、恰尔巴格乡畜牧养殖小区改扩建项目，建设地点：恰尔巴格乡1村、2村、3村、6村、12村，畜牧养殖小区改扩建5处，资金260万元。
25、亚喀艾日克乡乡畜牧养殖小区改扩建项目，建设地点：亚喀艾日克乡1村，畜牧养殖小区改扩建1处，资金70万元。
26、易地扶贫搬迁安置点畜牧养殖小区改扩建项目，建设地点：易地扶贫搬迁安置点4村，畜牧养殖小区改扩建1处，资金60万元。
27、阿尔斯兰巴格乡畜牧养殖小区改扩建项目，建设地点：阿尔斯兰巴格乡13村，畜牧养殖小区改扩建1处，资金100万元。</t>
  </si>
  <si>
    <t>牲畜良种繁育中心附属配套</t>
  </si>
  <si>
    <t>牲畜良种繁育中心配套附属设施，涉及3个乡镇，投资1535万元。</t>
  </si>
  <si>
    <t>移动式牲畜药浴车</t>
  </si>
  <si>
    <t>采购48辆移动式牲畜药浴车，投资480万元。（其中：恰热克镇1辆；英阿瓦提管理委员会1辆；荒地镇2辆；阿瓦提镇3辆；米夏镇7辆；英吾斯塘乡1辆；亚喀艾日克乡8辆；伊什库力乡5辆；塔尕尔其镇6辆；墩巴格乡1辆；阿扎特巴格镇10辆；巴格阿瓦提乡2辆；喀拉苏乡1辆)</t>
  </si>
  <si>
    <t>药浴池建设</t>
  </si>
  <si>
    <t>1、阔什艾日克乡药浴池建设项目，建设地点：阔什艾日克乡5村，药浴池建设1处，资金15万元。
2、拍克其乡药浴池建设项目，建设地点：拍克其乡15村，药浴池建设1处，资金15万元。
3、伊什库力乡药浴池建设项目，建设地点：伊什库力乡2村、10村、13村、19村，药浴池建设4处，资金60万元。
4、英阿瓦提管委会药浴池建设项目，建设地点：英阿瓦提管委会1村、2村、4村、6村，药浴池建设4处，资金60万元。
5、恰热克镇药浴池建设项目，建设地点：恰热克镇3村、5村、9村、11村、15村、17村、20村，药浴池建设7处，资金105万元。
6、达木斯乡药浴池建设项目，建设地点：达木斯乡1村、3村、4村、7村、8村，药浴池建设5处，资金75万元。
7、阿拉买提镇药浴池建设项目，建设地点：阿拉买提镇1村、2村、6村、9村、14村，药浴池建设5处，资金75万元。
8、喀拉苏乡药浴池建设项目，建设地点：喀拉苏乡10村，药浴池建设1处，资金15万元。
9、阿瓦提镇药浴池建设项目，建设地点：阿瓦提镇2村、8村、15村，药浴池建设3处，资金45万元。
10、依盖尔其镇药浴池建设项目，建设地点：依盖尔其镇14村、19村，药浴池建设2处，资金30万元。
11、恰尔巴格乡药浴池建设项目，建设地点：恰尔巴格乡2村、3村、5村、11村、13村，药浴池建设5处，资金75万元。
12、亚喀艾日克乡药浴池建设项目，建设地点：亚喀艾日克乡2村、6村、10村，药浴池建设3处，资金45万元。
13、阿尔斯兰巴格乡药浴池建设项目，建设地点：阿尔斯兰巴格乡4村、14村、17村、19村，药浴池建设4处，资金60万元。
14、英吾斯塘乡药浴池建设项目，建设地点：英吾斯塘乡1村、2村、3村、5村、7村、8村、10村，药浴池建设7处，资金105万元。
15、阿热勒乡药浴池建设项目，建设地点：阿热勒乡1村、8村、11村、12村、14村，药浴池建设5处，资金75万元。
16、乌达力克镇药浴池建设项目，建设地点：乌达力克镇16村，药浴池建设1处，资金15万元。
17、塔尕尔其镇药浴池建设项目，建设地点：塔尕尔其镇17村，药浴池建设1处，资金15万元。</t>
  </si>
  <si>
    <t>畜牧养殖（羊）</t>
  </si>
  <si>
    <t>采购良繁母羊20500只，投资3075万元。</t>
  </si>
  <si>
    <t>畜牧养殖（牛）</t>
  </si>
  <si>
    <t>采购种牛1000头，投资1800万元。</t>
  </si>
  <si>
    <t>畜牧养殖场</t>
  </si>
  <si>
    <t>伊什库力乡10村新建牲畜圈及附属，并配套相关设施，投资700万元。</t>
  </si>
  <si>
    <t>伊什库力乡众扶养殖点附属配套</t>
  </si>
  <si>
    <t>伊什库力乡9村众扶养殖点配套附属设施及设备，投资245万元。</t>
  </si>
  <si>
    <t>兔子养殖点附属配套</t>
  </si>
  <si>
    <t>乌达力克镇兔子养殖点配套相关附属设施，投资180万元。</t>
  </si>
  <si>
    <t>乌达力克镇众扶养殖点附属配套</t>
  </si>
  <si>
    <t>乌达力克镇5村众扶养殖点配套附属设施及设备，投资200万元。</t>
  </si>
  <si>
    <t>艾力西湖镇畜禽养殖点附属配套</t>
  </si>
  <si>
    <t>艾力西湖镇11村、15村畜禽养殖点配套附属设施，投资310万元。</t>
  </si>
  <si>
    <t>艾力西湖镇奶牛场奶制品加工设备购置</t>
  </si>
  <si>
    <t>艾力西湖镇15村奶牛场购置奶制品加工设备，包括卸奶罐、离心泵、转子泵、清洗回程泵、双联过滤器、立式制冷罐、板式杀菌机冰水机组、数显式流量计、均质机、发酵罐、杯装灌装机、袋装灌装机、清洗系统、配电箱等，投资70万元，</t>
  </si>
  <si>
    <t>家禽养殖</t>
  </si>
  <si>
    <t>1、贫困户养殖鸡（蛋鸡），采购经脱温疫苗处理活体重800克以上的禽苗，投资250万元。
2、贫困户养殖鸡（蛋鸡），采购经脱温疫苗处理活体重800克以上的禽苗投资80万元。</t>
  </si>
  <si>
    <t>特色养殖（鸽子）</t>
  </si>
  <si>
    <t>贫困户养殖鸽子，每户50羽，投资60万元。</t>
  </si>
  <si>
    <t>棚圈建设</t>
  </si>
  <si>
    <t>易地扶贫搬迁安置点建设棚圈并配备相关设施、设备，投资390万元。（其中永平5村、团结6村、和谐7村、安康8村每村建设1000平方米的棚圈1座）</t>
  </si>
  <si>
    <t>水产养殖及设施配套项目</t>
  </si>
  <si>
    <t>1、霍什拉甫乡兰干（14）村建设鱼塘20亩，投资20万元。
2、墩巴格乡5村建设虾塘及虾种苗繁育中心，投资150万元。
3、阔什艾日克乡共改建40座大棚，用于养殖南美对虾、大闸蟹等水产，购置棚膜，棉被，卷膜机、养殖布袋、增氧设备，尾水水箱，循环水系统等，投资240万元。</t>
  </si>
  <si>
    <t>庭院经济建设</t>
  </si>
  <si>
    <t>贫困户新建庭院经济819户，每户5000元，用于发展庭院，增加贫困户收入，涉及21个乡镇，投资409.5万元。</t>
  </si>
  <si>
    <t>庭院供水保障</t>
  </si>
  <si>
    <t>庭院供水2098户，其中1281户购买水泵，817户铺设简易滴灌，每户1000元，投资209.8万元。</t>
  </si>
  <si>
    <t>易地扶贫搬迁点保鲜库建设</t>
  </si>
  <si>
    <t>易地扶贫搬迁安置点新建保鲜库1座及附属配套，投资50万元。</t>
  </si>
  <si>
    <t>古勒巴格镇保鲜库建设</t>
  </si>
  <si>
    <t>古勒巴格镇新建保鲜库1座及附属配套，投资50万元。</t>
  </si>
  <si>
    <t>亚喀艾日克乡保鲜库建设</t>
  </si>
  <si>
    <t>亚喀艾日克乡新建保鲜库3座及附属配套，每座300立方米，投资150万元。</t>
  </si>
  <si>
    <t>拍克其乡保鲜库建设</t>
  </si>
  <si>
    <t>拍克其乡新建保鲜库1座及附属配套，投资50万元。</t>
  </si>
  <si>
    <t>恰热克镇速冻库建设</t>
  </si>
  <si>
    <t>恰热克镇新建300立方速冻库及附属配套，投资220万元。</t>
  </si>
  <si>
    <t>艾力西湖镇速冻库建设</t>
  </si>
  <si>
    <t>艾力西湖镇新建300立方速冻库、700立方冷冻库及附属配套，投资220万元。</t>
  </si>
  <si>
    <t>气调保鲜库</t>
  </si>
  <si>
    <t>米夏镇建设100平方气调保鲜库一座，投资80万元。</t>
  </si>
  <si>
    <t>保鲜库附属配套</t>
  </si>
  <si>
    <t>为墩巴格乡保鲜库配套附属设施，投资150万。</t>
  </si>
  <si>
    <t>冻干、保鲜库附属配套</t>
  </si>
  <si>
    <t>为荒地镇冻干、保鲜库配套附属设施，投资180万。</t>
  </si>
  <si>
    <t>林果保鲜速冻库配套电力设备</t>
  </si>
  <si>
    <t>为2座林果保鲜速冻库配套250KW变压器及相关线路等电力设备，投资50万元。（乌达力克镇5村、伊什库力乡1村）</t>
  </si>
  <si>
    <t>饲草料加工设备购置</t>
  </si>
  <si>
    <t>7个乡10村采购饲草料加工设备，投资832.4万元。（恰热克镇7村，11村，19村，14村；佰什坎特镇铁热克阿恰勒（18）村；喀群乡坎其木都（2）村，恰木萨勒（4）村；巴格阿瓦提乡4村；荒地镇；伊什库力乡亚贝希村；霍什拉甫乡艾塞勒巴格10村）</t>
  </si>
  <si>
    <t>扫帚加工合作社设备购置及附属配套</t>
  </si>
  <si>
    <t>依盖尔其镇依乃克帕塔（1）村扫帚加工合作社配套设备及附属，投资40万元。</t>
  </si>
  <si>
    <t>合作社设备配套</t>
  </si>
  <si>
    <t>22个专业合作社配套合作社购置青储玉米收割、粉碎、打包一体机、果树修剪粉碎机、果树修剪升降机、大型打药机、拖拉机悬挂式打药桶及打药设备、残膜回收机等农业、林业、畜牧业机械设施设备一批，投资4236.1万元。涉及22个乡镇</t>
  </si>
  <si>
    <t>农产品加工设备购置</t>
  </si>
  <si>
    <t>拍克其乡8村购置制薯类制粉加工及粉条加工设备一套，投资30万元。恰热克镇12村面包厂配套附属设施设备，投资60万元。</t>
  </si>
  <si>
    <t>合作社农产品加工设备购置</t>
  </si>
  <si>
    <t>1、佰什坎特镇12村合作社购置核桃加工设备（核桃剥皮、处理、加工）4套，投资40万元。
2、喀群乡合作社购置核桃加工设备28套（核桃去皮、清洗、烘干一体机、摇核桃设备），投资91万元。
3、阔什艾日克乡5村合作社购置核桃加工设备10台。6村购置青皮核桃去皮清洗机2台，投资35万元。
4、拍克其乡7村合作社购置核桃去皮、清洗加工设备1套、烘干机等设备，投资10万元。
5、阿尔斯兰巴格乡7村合作社购置核桃和巴旦木清洗机和去皮机各一套，投资120万元。
6、恰尔巴格乡合作社购置粉条加工设备一套，投资30万元；
7、恰尔巴格乡库特其12村购置果蔬清洗烘干设备一套，投资170万元。"
8、霍什拉甫乡10村合作社购置核桃加工设备（去皮、清洗等）、核桃树栽种挖坑机，投资7.4万元。
9、阿瓦提镇博斯坦（2）村合作社购置巴旦木脱壳机4台，核桃去皮、清洗、烘干一体机1台；古勒巴格（4）村购置巴旦木脱壳机4台，核桃去皮、清洗、烘干一体机1台；英阿日希（16）村购置巴旦木脱壳机4台，核桃去皮、清洗、烘干一体机1台，投资468万元。</t>
  </si>
  <si>
    <t>拍克其乡农产品加工厂房及附属配套</t>
  </si>
  <si>
    <t>拍克其乡阿其克（9）村农产品加工厂房（辣椒）及附属配套，投资200万元。</t>
  </si>
  <si>
    <t>粮食加工设备购置</t>
  </si>
  <si>
    <t>伊什库力粮食加工设备购置及相关设施设备配套，投资1500万元。</t>
  </si>
  <si>
    <t>霍什拉甫乡蔬菜加工车间</t>
  </si>
  <si>
    <t>就业扶贫</t>
  </si>
  <si>
    <t xml:space="preserve">霍什拉甫乡蔬菜加工车间及配套附属设施设备，投资380万元。
</t>
  </si>
  <si>
    <t>纯净水厂附属及设备配套</t>
  </si>
  <si>
    <t>霍什拉甫乡纯净水厂配套附属设施设备，投资150万元。</t>
  </si>
  <si>
    <t>米夏镇鸽子养殖厂（合作社）</t>
  </si>
  <si>
    <t xml:space="preserve">米夏镇3村、12村鸽子养殖场提升改造，并配套设备，投资150万元。
</t>
  </si>
  <si>
    <t>拍克其乡鸽子养殖场（合作社）</t>
  </si>
  <si>
    <t>拍克其乡9村鸽子养殖合作社禽舍扩建，并配套鸽笼、水电等设施，投资150万元。</t>
  </si>
  <si>
    <t>墩巴格乡鸽子养殖场（合作社）</t>
  </si>
  <si>
    <t>墩巴格乡托格热艾日克村养鸽合作社厂房扩建，并配套设施设备，投资260万元。</t>
  </si>
  <si>
    <t>莎车县2020年乡镇农贸市场改扩建项目</t>
  </si>
  <si>
    <t>1、莎车县2020年乡镇农贸市场改扩建建设项目（阿瓦提镇），建设地点：巴扎（12）村，建设规模：项目总用地面积35884.44平方米，总建筑面积8632.27平方米，，资金700万元；
2、莎车县2020年乡镇农贸市场改扩建建设项目（阿拉买提镇），建设地点：阔纳巴扎（12）村，建设规模：项目总用地面积56494.69平方米，总建筑面积5140.76平方米，，资金550万元；
"3、莎车县2020年乡镇农贸市场改扩建建设项目（阿扎特巴格乡）建设地点：喀勒帕克墩（5）村，建设规模：项目总用地面积30122.73平方米，总建筑面积6794.66平方米， 
，资金260万元；"
4、莎车县2020年乡镇农贸市场改扩建建设项目（巴格阿瓦提乡）建设地点：曙光（11）村，建设规模：项目总用地面积23527.34平方米，总建筑面积12675.5平方米，，资金900万元；
5、莎车县2020年乡镇农贸市场改扩建建设项目（伯什坎特镇）建设地点：仓巴扎（9）村，建设规模：项目总用地面积133900平方米，总建筑面积9500平方米，，资金900万元；
6、莎车县2020年乡镇农贸市场改扩建建设项目（依盖尔其镇）建设地点：喀尕恰克热（3）村，建设规模：项目总用地面积81100平方米，总建筑面积9425平方米，，资金390万元；
7、莎车县2020年乡镇农贸市场改扩建建设项目（阿尔斯兰巴格乡），建设地点：佰什吾斯塘（19）村，建设规模：项目总用地面积40488平方米，总建筑面积4804.54平方米，，资金550万元；
8、莎车县2020年乡镇农贸市场改扩建建设项目（英吾斯塘乡），建设地点：英吾斯塘（4）村，建设规模：项目总用地面积32185.6平方米，总建筑面积4880.79平方米，，资金450万元；
9、莎车县2020年乡镇农贸市场改扩建建设项目（喀群乡），建设地点：巴扎（10）村，建设规模：项目总用地面积8404平方米，总建筑面积5410.86平方米，，资金250万元；
10、莎车县2020年乡镇农贸市场改扩建建设项目（亚喀艾日克乡），建设地点：阔什吐格曼（6）村，建设规模：项目总用地面积12881平方米，总建筑面积4630.07平方米，，资金250万元；
11、莎车县2020年乡镇农贸市场改扩建建设项目（恰热克镇），建设地点：巴扎（12）村，建设规模：项目总用地面积50103平方米，总建筑面积10637.27平方米，，资金600万元；
12、莎车县2020年乡镇农贸市场改扩建建设项目（英阿瓦提管委会），建设地点：英巴扎（5）村，建设规模：项目总用地面积15071平方米，总建筑面积6880.54平方米， ，资金500万元；
13、莎车县2020年乡镇农贸市场改扩建建设项目（乌达力克镇），建设地点：博斯坦（8）村，建设规模：项目总用地面积71000平方米，总建筑面积17634.16平方米，，资金1500万元；
14、莎车县2020年乡镇农贸市场改扩建建设项目（伊什库力乡），建设地点：阔依其（17）村，建设规模：项目总用地面积24841.72平方米，总建筑面积2294.12平方米，，资金390万元；
15、莎车县2020年乡镇农贸市场改扩建建设项目（拍克其乡），建设地点：拍克其（7）村，建设规模：项目总用地面积16441.71平方米，总建筑面积7334.53平方米，，资金500万元；
16、莎车县2020年乡镇农贸市场改扩建建设项目（塔尕其镇），建设地点：古勒巴格（14）村，建设规模：项目总用地面积33804.71平方米，总建筑面积13646.42平方米，，资金700万元；
17、莎车县2020年乡镇农贸市场改扩建建设项目（阔什艾日克乡），建设地点：阔什艾日克（10）村，建设规模：项目总用地面积16411平方米，总建筑面积5523.98平方米，，资金460万元；
18、莎车县2020年乡镇农贸市场改扩建建设项目（艾力西湖镇），建设地点：巴扎（10）村，建设规模：项目总用地面积50354平方米，总建筑面积8799.18平方米，，资金500万元；
19、莎车县2020年乡镇农贸市场改扩建建设项目（荒地镇），建设地点：英巴扎（27）村，建设规模：项目总用地面积33804.71平方米，总建筑面积9847.14平方米，，资金950万元；
20、莎车县2020年乡镇农贸市场改扩建建设项目（墩巴格乡），建设地点：尤库日阿依库勒（3）村，建设规模：项目总用地面积33804.71平方米，总建筑面积16573.67平方米，，资金700万元。</t>
  </si>
  <si>
    <t>莎车县2020年农村小市场建设项目（第一期）</t>
  </si>
  <si>
    <t>1、莎车县2020年农村小市场建设项目（第一期喀拉苏乡），建设地点：阿恰贝希（4）村，建设规模：项目总用地面积3648平方米，总建筑面积3072.52平方米，建设内容：新建交易棚、商铺、交易摊位、厕所、化粪池、消防池、值班室等并配套相关附属设施，资金450万元。
2、莎车县2020年农村小市场建设项目（第一期亚喀艾日克乡），建设地点：前进（2）村，建设规模：项目总用地面积5913.44平方米，总建筑面积4535.37平方米，建设内容：新建交易棚、商铺、交易摊位、厕所、化粪池、消防池、值班室等并配套相关附属设施，资金250万元。
3、莎车县2020年农村小市场建设项目（第一期墩巴格乡），建设地点：墩巴格（6）村，建设规模：项目总用地面积1776.41平方米，总建筑面积1276.86平方米，建设内容：新建交易棚、商铺、交易摊位、厕所、化粪池、消防池、值班室等并配套相关附属设施，资金300万元。
4、莎车县2020年农村小市场建设项目（第一期伯什坎特镇），建设地点：红旗社区，建设规模：项目总用地面积6080平方米，总建筑面积5575.86平方米，建设内容：新建交易棚、商铺、交易摊位、厕所、化粪池、消防池、值班室等并配套相关附属设施。资金1200万元。</t>
  </si>
  <si>
    <t>活畜交易市场建设项目</t>
  </si>
  <si>
    <t>易地扶贫搬迁安置点建设畜禽交易市场及附属，投资390万元。</t>
  </si>
  <si>
    <t>乡村农副产品购销配送站</t>
  </si>
  <si>
    <t>29个乡镇及143个村乡村农副产品购销配送站净菜点购置设施设备，投资885万元。</t>
  </si>
  <si>
    <t>十小店铺</t>
  </si>
  <si>
    <t>1、2020年十小店铺项目（第一期阿瓦提镇），建设地点博斯坦（2）村，建筑面积320平方米，资金75.2万元。
2、2020年十小店铺项目（第一期阿扎提巴格镇），建设地点：英巴格（2）村，建筑面积245平方米，资金56.35万元。
3、2020年十小店铺项目（第一期喀拉苏乡），建设地点：吐格曼贝希（8）村，建筑面积150平方米，资金41.25万元。
4、2020年十小店铺项目（第一期乌达力克镇），建设地点：博斯坦（8）村，建筑面积300平方米，资金57万元。
5、2020年十小店铺项目（第一期英吾斯塘乡），建设地点：喀库拉（1）村，建筑面积180平方米，资金41.4万元。
6、2020年十小店铺项目（第一期艾力西湖镇），建设地点：库木阔勒（1）村，建筑面积300平方米，资金69万元。乌堂（5）村，建筑面积270平方米，资金63.45万元。奥依巴格（8）村，建筑面积210平方米，资金48.3万元。前进（22）村，建筑面积120平方米，资金31.2万元。其各勒克布隆（23）村，建筑面积300平方米，资金72万元。
7、2020年十小店铺项目（第一期塔尕尔其镇），建设地点：古再（1）村，建筑面积350平方米，资金70万元。库木其巴格（16）村，建筑面积240平方米，资金55.2万元。
8、2020年十小店铺项目（第一期阔什艾日克乡），建设地点：阿克巴什（5）村，建筑面积310平方米，资金77.5万元。
9、2020年十小店铺项目（第一期喀群乡），建设地点：巴格恰（9）村，建筑面积270平方米，资金67.5万元。
10、2020年十小店铺项目（第一期霍什拉甫乡），建设地点：艾赛勒巴格（10）村，建筑面积240平方米，资金60万元。兰干（14）村，建筑面积240平方米，资金60万元。
11、2020年十小店铺项目（第一期恰热克镇），建设地点：协海尔买里（13）村，建筑面积350平方米，资金80.5万元。阿热阿瓦提（17）村，建筑面积210平方米，资金48.3万元。
12、2020年十小店铺项目（第二期）</t>
  </si>
  <si>
    <t>乡村车间配套附属</t>
  </si>
  <si>
    <t>1、乡村车间配套附属（艾力西湖镇），建设地点：诺库特勒克吐格曼（18）村，建设内容：乡村车间配套水、电、暖、消防等附属设施，资金150万元；
2、乡村车间配套附属（阿热勒乡），建设地点：托盖塔塔尔（4）村、巴依都维（12）村，建设内容：乡村车间配套水、电、暖、消防等附属设施，资金60万元；
3、乡村车间配套附属（乌达力克镇），建设地点：幸福（13）村、巴格买里（19）村、阔什阿瓦提（20）村，建设内容：乡村车间配套水、电、暖、消防等附属设施，资金200万元；
4、乡村车间配套附属（塔尕尔其镇），建设地点：古再（1）村、克塔特（5）村、尤库日博依拉（7）村、库木艾热克（8）村、塔尕尔其古勒巴格（14）村、且克且克兰干（24）村，建设内容：乡村车间配套水、电、暖、消防等附属设施，资金300万元；
5、乡村车间配套附属（阔什艾日克乡），建设地点：阿克巴什（5）村、博孜艾日克(11)村，建设内容：乡村车间配套水、电、暖、消防等附属设施，资金150万元；
6、乡村车间配套附属（巴格阿瓦提乡），建设地点：巴格霍依拉（2）村、巴格阿瓦提(3)村，建设内容：乡村车间配套水、电、暖、消防等附属设施，资金180万元；
7、乡村车间配套附属（阿拉买提镇），建设地点：托哈斯台（8）村、阿孜拉（11）村，建设内容：乡村车间配套水、电、暖、消防等附属设施，资金180万元；
8、乡村车间配套附属（米夏镇），建设地点：恰热克（7）村、托库勒拉（10）村，乡村车间配套水、电、暖、消防等附属设施，资金120万元；
9、乡村车间配套附属（亚喀艾日克乡），建设地点：亚喀艾日克（8）村、吐木休克沙热依（1）村，乡村车间配套水、电、暖、消防等附属设施，资金120万元；
10、乡村车间配套附属（伊什库力乡），建设地点：喀拉库木（1）村、克什拉克（4）村、托格热吾斯塘（9）村、阔坦墩（10）村、科克其（19）村、吐格曼贝希（21）村，乡村车间配套水、电、暖、消防等附属设施，资金350万元；
11、乡村车间配套附属（恰热克镇），建设地点：萨依兰干（19）村，乡村车间配套水、电、暖、消防等附属设施，资金80万元；
12、乡村车间配套附属（阿扎提巴格镇），建设地点：喀勒帕克墩(5)村，乡村车间配套水、电、暖、消防等附属设施，资金80万元；
13、乡村车间配套附属（阿瓦提镇），建设地点：墩买里(5)村、阔纳阿日希(8)村、阿瓦提巴扎(12)村、英阿日希(16)村，乡村车间配套水、电、暖、消防等附属设施，资金121.2万元。
14、乡村车间配套附属项目，为各乡镇乡村车间采购变压器、电锅炉等设备，资金220万元。</t>
  </si>
  <si>
    <t>服装生产设备购置</t>
  </si>
  <si>
    <t>荒地镇23村购置服装生产设备一批，投资30万元。</t>
  </si>
  <si>
    <t>建筑安装维修合作社设备购置</t>
  </si>
  <si>
    <t>建筑安装维修合作社购置混凝土搅拌机、插入式振动棒、冲击钻、手电钻、PPR水管焊接器、立式打夯机等相关设备，投资1358.16万元。</t>
  </si>
  <si>
    <t>乡村车间及配套附属建设</t>
  </si>
  <si>
    <t>墩巴格乡3村新建1000平方乡村车间（包装车间），并配套设施，投资250万元。</t>
  </si>
  <si>
    <t>有机肥厂设施建设</t>
  </si>
  <si>
    <t>在伊什库力乡建设中心处理厂房3000平方、在阿斯兰巴格养殖场建设粪污集中收集处理中心1座800平方，投资1500万元。</t>
  </si>
  <si>
    <t>“电采暖”建设</t>
  </si>
  <si>
    <t>住房安居配套</t>
  </si>
  <si>
    <t>为9533户贫困户实施“电采暖”建设，每户950元，投资905.64万元。</t>
  </si>
  <si>
    <t>农村饮水安全巩固提升</t>
  </si>
  <si>
    <t>基础设施配套</t>
  </si>
  <si>
    <t>对莎车县农村饮水管网、水源地提升改造，投资12030万元。</t>
  </si>
  <si>
    <t>莎车县防渗渠建设</t>
  </si>
  <si>
    <t>建设流量0.5m³/s防渗渠建设173.08公里，投资15923.36万元。莎车镇、托木吾斯塘镇、阔什艾日克乡、拍克其乡、塔尕尔其镇、霍什拉普乡、巴格阿瓦提乡、喀拉苏乡、荒地镇、艾力西湖镇、墩巴格乡、孜热甫夏提乡、依盖尔其镇</t>
  </si>
  <si>
    <t>水利设施建设（斗渠）</t>
  </si>
  <si>
    <t>1、伊什库力乡克什拉克（4）村斗渠3.75公里，Q=0.6m³/s,95万元/公里，投资356.25万元。
2、
托木吾斯塘镇友好村斗渠6.79公里，Q=0.2--0.5m³/s,95万元/公里，投资645.05万元。</t>
  </si>
  <si>
    <t>水利设施建设（以工代赈、国有林场）</t>
  </si>
  <si>
    <t>1、荒地镇尤库日木尕勒（6）村新建防渗渠长度1.5公里，流量0.1-0.9m³/s，投资100万元。
2、荒地镇托万墩吾斯塘（9）村新建防渗渠长度1.1公里，流量0.1-0.9m³/s，投资100万元。
3、阿扎提巴格镇新建防渗渠长度3公里，流量0.3-0.6m³/s，投资285万元。
4、墩巴格乡新建防渗长度3公里，流量0.15-0.9m³/s，投资285万元。
5、30个乡镇4084个村级引水口新建2815座量水堰，新建93座测流桥，改建1120座分水闸，更换1163台启闭机，更换778扇钢闸门，投资3271万元。</t>
  </si>
  <si>
    <t>霍什拉甫乡多来提巴格村低产田改造</t>
  </si>
  <si>
    <t>1、霍什拉甫乡多来提巴格村改造低产田500亩，新建渠道5公里，桥涵10座，投资200万元。
2、霍什拉甫乡多来提巴格村改造低产田400亩，配套建设渠道5公里，桥涵10座，分水闸10座，输水涵洞1个，田间道路3公里，投资410万元。</t>
  </si>
  <si>
    <t>土地平整</t>
  </si>
  <si>
    <t>对易地扶贫搬迁安置点10000亩土地进行平整，每亩300元，投资300万元。</t>
  </si>
  <si>
    <t>莎车县排碱渠建设</t>
  </si>
  <si>
    <t>1、易地搬迁点阿克兰干村对27.6km排碱渠清淤，配套排碱渠系建筑物9座，新建扬水泵站1座，改建输水渠道2.249km，配套输水渠系建筑物2座，新建10KV输电线路1km及配套设施，投资570万元。
2、对恰热克镇拜什托格拉克村5.411km排碱渠进行清淤，资金900万元；
3、对英阿瓦提管理委员会比纳木村9.589km排碱渠；英巴扎村11.009km排碱渠进行清淤，配套5座渠系建筑物；阔纳阿瓦提村3.325km排碱渠进行清淤，配套7座渠系建筑物，资金900万元；
4、对喀群乡托万喀拉央塔克村11.723km排碱渠进行清淤，配套11座渠系建筑物，资金900万元；
5、对阿扎特巴格镇库木博勒买村10.4491km排碱渠进行清淤，配套14座渠系建筑物；亚普玛村6.433km排碱渠进行清淤，配套4座渠系建筑物，资金900万元。</t>
  </si>
  <si>
    <t>村组道路</t>
  </si>
  <si>
    <t>建设村组道路，总里程277.1公里，25个乡镇修建村组道路194.3公里水泥路及配套</t>
  </si>
  <si>
    <t>维修村组破损路面</t>
  </si>
  <si>
    <t>维修农村公路破损路面298000平方米</t>
  </si>
  <si>
    <t>桥涵建设</t>
  </si>
  <si>
    <t>建设桥涵6座78延米，涉及到5个乡镇，投资858万元。</t>
  </si>
  <si>
    <t>就业创业培训</t>
  </si>
  <si>
    <t>扶志扶智</t>
  </si>
  <si>
    <t>劳动力进行就业创业、合作社经营、农业、畜牧业等方面的知识培训</t>
  </si>
  <si>
    <t>雨露计划</t>
  </si>
  <si>
    <t>贫困高职、中职（技校）学生补助</t>
  </si>
  <si>
    <t>扶贫小额贷款贴息</t>
  </si>
  <si>
    <t>金融扶贫</t>
  </si>
  <si>
    <t>贫困户扶贫小额贷款贴息，</t>
  </si>
  <si>
    <t>龙头企业贷款贴息</t>
  </si>
  <si>
    <t>对龙头企业贷款贴息</t>
  </si>
  <si>
    <t>喀什地区莎车县河东片区７乡镇农村饮水安全工程项目</t>
  </si>
  <si>
    <t>莎车县河东片区7乡镇农村饮水安全巩固提升工程，阿瓦提干渠节制分水闸（一座），水源保护5.8公里，净水构筑物一座，水处理车间1872平方米及附属设施配套，投资2000万元。</t>
  </si>
  <si>
    <t>喀什地区莎车县中小学及职业学校寄宿制项目</t>
  </si>
  <si>
    <t>新建莎车县农村寄宿制学校</t>
  </si>
  <si>
    <t>莎车县伊什库力乡维修温室大棚项目</t>
  </si>
  <si>
    <t>伊什库力乡喀拉库木(1)村、博斯坦（2）村、吾格兰（15）村、幸福（24)村，建设内容：维修温室大棚18座，改扩建温室大棚3座。</t>
  </si>
  <si>
    <t>莎车县佰什坎持镇维修温室大棚项目</t>
  </si>
  <si>
    <t>托万巴格艾日克(5)村、塔合塔科瑞克(16)村、铁热克阿恰勒(18)村，建设内容：加固维修63座大棚及配套设施，购买温室大棚棉被等</t>
  </si>
  <si>
    <t>塔尕尔其镇古勒巴格村畜牧养殖小区改扩建</t>
  </si>
  <si>
    <t>塔尕尔其镇古勒巴格（14）村，建设内容：购置饲料加工设备，配套相关附属设施。</t>
  </si>
  <si>
    <t>养殖小区附属配套</t>
  </si>
  <si>
    <t>达木斯乡1村、3村、8村养殖小区进行附属配套建设（每个村新建辅助用房、青储窖、供电及变压器、供水系统、采购饲料加工设备）</t>
  </si>
  <si>
    <t>莎车县恰尔巴格乡6村畜禽改扩建</t>
  </si>
  <si>
    <t xml:space="preserve">
为恰尔巴格乡古扎托格拉克(6)村建设养鸡场1座，维修改建羊场1座，维修并并配套相关附属设施、设备等。
</t>
  </si>
  <si>
    <t>孜热甫夏提乡特色种植（菌类）项目附属工程建设</t>
  </si>
  <si>
    <t>孜热甫夏提乡英迈里（12）村蘑菇培植厂新建蓄水池2座、电力配套、化粪池、消防水池等相关附属设施</t>
  </si>
  <si>
    <t>霍什拉甫合作社插秧机配套</t>
  </si>
  <si>
    <t>霍什拉甫乡兰干（14）村种植合作社采购插秧机一台。</t>
  </si>
  <si>
    <t>恰热克镇家禽养殖合作社建设及附属配套</t>
  </si>
  <si>
    <t>恰热克镇恰热克（9）村新建标准化养殖合作社，面积6500平方米。并配套相关辅助用房及附属设施设备。</t>
  </si>
  <si>
    <t>阔什艾日克乡乡村车间农产品加工设备购置</t>
  </si>
  <si>
    <t>阔什艾日克乡博孜艾日克（11）村乡村车间购置农副产品加工设备一批</t>
  </si>
  <si>
    <t>乌达力克乡蔬菜加工车间</t>
  </si>
  <si>
    <t>乌达力克镇蔬菜加工车间及配套附属设施设备，投资236万元。</t>
  </si>
  <si>
    <t>亚喀艾日克乡蔬菜加工车间</t>
  </si>
  <si>
    <t>亚喀艾日克乡净菜车间及配套附属设施设备，投资350万元。</t>
  </si>
  <si>
    <t>农村小夜市改造项目</t>
  </si>
  <si>
    <t>阿瓦提镇12村、16村农村小夜市改造，修建地坪、对原有房屋进行粉刷等维修改造</t>
  </si>
  <si>
    <t>防渗渠建设（二期）</t>
  </si>
  <si>
    <t>改扩建防渗渠19.725公里</t>
  </si>
  <si>
    <t>莎车县佰什坎特镇托万巴格托格拉村、奥依巴格村村组道路建设项目</t>
  </si>
  <si>
    <t>佰什坎特镇托万巴格托格拉克(1)村、奥依巴格(3)村修建村组道路3.58公里及配套</t>
  </si>
  <si>
    <t>莎车县佰什坎特镇帕勒塔艾日克村桥涵建设项目</t>
  </si>
  <si>
    <t>佰什坎特镇帕勒塔艾日克(10)村新建桥涵36米</t>
  </si>
  <si>
    <t>养殖小区（托畜所）建设项目</t>
  </si>
  <si>
    <t>阔什艾日克乡养殖小区（托畜所）配套附属及辅助用房，包括围墙、大门及饲料库、新建药浴池，采购粉碎机</t>
  </si>
  <si>
    <t>墩巴格乡拱棚节水灌溉</t>
  </si>
  <si>
    <t>墩巴格乡新建节水灌溉拱棚280座，其中：托万阿依库勒（2）村100座、托万曲许盖（10）村80座、其乃巴格（12）村100座</t>
  </si>
  <si>
    <t>莎车县恰热克镇恰热克（9）村气调库</t>
  </si>
  <si>
    <t>建设气调保鲜库2间，530平方米，配套围墙、大门、厂内道路、水电、附属用房等附属设施，配套气调库机械设备、发电机、叉车等设备。280万元</t>
  </si>
  <si>
    <t>有机肥厂配套系统购置</t>
  </si>
  <si>
    <t>为有机肥厂购置相关配套系统，主要包括：回转筛、进料斗等筛选系统和喷淋塔、植物除臭箱等除臭系统相关设备。</t>
  </si>
  <si>
    <t>莎车县林果加工设备购置项目</t>
  </si>
  <si>
    <t>购置林果加工设备，主要包括：藜麦营养代餐粉设备设施一套、藜麦加工设备、藜麦能量棒和牛扎糖设备设施一套、代用设备一套等设备设施。</t>
  </si>
  <si>
    <t>有机肥厂附属配套项目</t>
  </si>
  <si>
    <t>有机肥厂配套附属业务用房400平方米</t>
  </si>
  <si>
    <t>莎车县干果加工设备购置项目</t>
  </si>
  <si>
    <t>购置干果加工设备，主要包括：烘炒设备设施一套、巴旦木坚果设备一套、叉车等设备设施。</t>
  </si>
  <si>
    <t>易地扶贫搬迁安置点棚圈建设附属配套</t>
  </si>
  <si>
    <t>建设围墙900米、并配套水电外网。</t>
  </si>
  <si>
    <t>塔尕尔其镇巴格麦勒（13）村养殖小区建设项目</t>
  </si>
  <si>
    <t>塔尕尔其镇巴格麦勒（13）村，建设内容：建设1000平方米羊舍，建设1000平方米牛舍，配套相关附属设施。</t>
  </si>
  <si>
    <t>乌达力克镇热瓦特吾斯塘（16)村鸽子养殖场建设</t>
  </si>
  <si>
    <t>乌达力克镇热瓦特吾斯塘（16）村建设鸽子养殖场6栋，建筑面积3168平方米，配套围墙、大门等附属</t>
  </si>
  <si>
    <t>莎车县霍什拉甫乡劳务站设备购置</t>
  </si>
  <si>
    <t>为霍什拉甫乡劳务站购置拖拉机头、平板拖车、小型挖斗、破碎锤、装载机等设备。</t>
  </si>
  <si>
    <t>莎车县乌达力克镇阔什阿瓦提（20）村蔬菜分拣车间建设</t>
  </si>
  <si>
    <t>新建蔬菜分拣车间1座，300平方米；新建阳光棚1座，300平方米；厂区内道路硬化1000平方米。</t>
  </si>
  <si>
    <t>有机肥厂设备购置</t>
  </si>
  <si>
    <t>为有机肥厂购置相关生产设备，主要包括：翻推机、换道转换架、翻混机、制肥系统、配套辅助材料等</t>
  </si>
  <si>
    <t>阿瓦提博斯坦（2）村小夜市建设项目</t>
  </si>
  <si>
    <t>主要进行场地硬化、围栏建设、修建彩钢棚及配套附属设施</t>
  </si>
  <si>
    <t>莎车县2020年农村小市场建设项目（第二期阿热勒乡）</t>
  </si>
  <si>
    <t>项目总用地面积2920.0平方米，地上一号商铺、一层框架结构871.33平方米；地上二号商铺，二层框架结构548.97平方米；交易大棚834.58平方米，配套相关附属设施。总投资350万元，本批次安排348.2635万元</t>
  </si>
  <si>
    <t>阿扎特巴格镇喀勒帕克墩（5）村乡村车间配套附属项目</t>
  </si>
  <si>
    <t>为5村乡村车间配套铁艺围栏，铁艺大门1座，涵管及盖板桥1座，地面铺设砂砾石。</t>
  </si>
  <si>
    <t>亚喀艾日克乡2村防渗渠</t>
  </si>
  <si>
    <t>修建4.756公里防渗渠配套渠系建筑物12座</t>
  </si>
  <si>
    <t>恰尔巴格乡古扎（7）村渠道防渗建设</t>
  </si>
  <si>
    <t>修建防渗渠1.354公里，配套建筑物25座</t>
  </si>
  <si>
    <t>恰尔巴格乡万库日库特其（14）村渠道防渗建设项目</t>
  </si>
  <si>
    <t>修建防渗渠2.414公里，配套建筑物29座，总投资179.29万元</t>
  </si>
  <si>
    <t>恰尔巴格乡古扎托格拉克（6）村渠道防渗建设项目</t>
  </si>
  <si>
    <t>修建防渗渠4.649公里，配套建筑物76座，总投资390万元</t>
  </si>
  <si>
    <t>英吾斯塘乡9村防渗渠改建项目</t>
  </si>
  <si>
    <t>修建防渗渠3.583公里，配套建筑物40座</t>
  </si>
  <si>
    <t>喀群乡菌架采购项目</t>
  </si>
  <si>
    <t>购置出菇菌架700个，每个700元，投资49万。</t>
  </si>
  <si>
    <t>阔什艾日克乡维修温室大棚</t>
  </si>
  <si>
    <t>加固维修40座大棚(折算成50米标准棚46座）及配套设施，购买温室大棚棉被等，项目资金230万元。</t>
  </si>
  <si>
    <t>阔什艾日克乡12村畜牧养殖小区改扩建项目附属建设</t>
  </si>
  <si>
    <t>在蔬菜加工车间的基础上增加彩钢房，室内改造等配套附属</t>
  </si>
  <si>
    <t>家禽养殖（第二批）</t>
  </si>
  <si>
    <t>为贫困户采购鸡</t>
  </si>
  <si>
    <t>莎车县饲草料加工厂设备购置</t>
  </si>
  <si>
    <t>饲草料加工厂配套饲草料加工机1套、颗粒饲料机1套、饲草粉碎机1台、割草机1台、搂草机1台、打包机1台、打捆机1台、多功能揉搓机1台、压块机组1套、自动装卸叉车2辆、饲草运输车1辆、变压器2台、配电箱6个等。</t>
  </si>
  <si>
    <t>恰热克镇萨依兰杆（19村)饲草料加工厂</t>
  </si>
  <si>
    <t>建设饲草料加工厂1座，配套相关设施设备，主要包括：新款多功能除草粉碎揉丝机、园捆包膜机、饲料颗粒机、打包机、饲料拉料运料车、玉米秆揉丝机、打包包装机等。</t>
  </si>
  <si>
    <t>恰热克镇萨依栏杆（19）村药浴池建设</t>
  </si>
  <si>
    <t>建设药浴池1处</t>
  </si>
  <si>
    <t>莎车县饲草料加工厂建设</t>
  </si>
  <si>
    <t>建设饲草料加工厂1座，主要包括：新建业务用房516.75m²、业务附属用房516.75m²、消毒室72m²、消防水池597.24m³、配电室164.84m²、生产车间1586.1m²，资金398万元。</t>
  </si>
  <si>
    <t>喀群乡粮食加工合作社附属配套</t>
  </si>
  <si>
    <t>为喀群乡粮食加工合作社新建围墙200米、6米大门1座；地面回填、硬化1000平方米；建设简易彩钢棚300平方米；埋设自来水管道、铺设电缆</t>
  </si>
  <si>
    <t>恰热克镇萨依栏杆（19）村农产品加工设备</t>
  </si>
  <si>
    <t>购置林果修剪机械3套，核桃去皮、清洗、烘干一体机3套、巴旦木脱壳机3套，农业病虫害防治机械3套，林果施肥枪3套</t>
  </si>
  <si>
    <t>拍克其乡基质厂建设</t>
  </si>
  <si>
    <t>拍克其乡13村建设基质150平方米基质车间，硬化地面4000平方米，修建彩钢棚1600平方米，并配套围墙等附属设施</t>
  </si>
  <si>
    <t>莎车县阿拉买提镇乡村综合市场建设</t>
  </si>
  <si>
    <t>建设2000平方米商铺，配套附属设施，外网水、电、排水管道、供暖管道等。</t>
  </si>
  <si>
    <t>霍什拉甫乡小市场建设</t>
  </si>
  <si>
    <t>建设农村小市场一座，建筑面积1038. 44平方米，并配套相关附属设施。</t>
  </si>
  <si>
    <t>恰热克镇扶贫车间附属用房及配套设施</t>
  </si>
  <si>
    <t>为拉依旦（15）村扶贫车间建设800平方米的附属用房并配套附属设施。</t>
  </si>
  <si>
    <t>乌达力克镇巴格买力（19）村蔬菜加工车间附属配套</t>
  </si>
  <si>
    <t>阔什艾日克乡博孜艾日克村乡村车间附属设备采购</t>
  </si>
  <si>
    <t>为博孜艾日克村村购买100立方冷库1座，并配备36P空气能冷暖机1台</t>
  </si>
  <si>
    <t>巴格阿瓦提乡十小店铺</t>
  </si>
  <si>
    <t>巴格吉格代（1）村建设8间、拜什艾日克（4）村建设10间，总建筑面积540平方米</t>
  </si>
  <si>
    <t>叶尔羌街道办十小店铺建设项目</t>
  </si>
  <si>
    <t>建设4间小店铺，建筑面积255.76平方米</t>
  </si>
  <si>
    <t>莎车县伊什库力乡吾格兰（15）村防渗渠改建</t>
  </si>
  <si>
    <t>修建2.1公里，并配套相关附属</t>
  </si>
  <si>
    <t>恰热克镇萨依栏杆（19）村防渗渠建设</t>
  </si>
  <si>
    <t>修建防渗渠4.8公里，配套建筑物31座</t>
  </si>
  <si>
    <t>恰热镇防渗渠改建</t>
  </si>
  <si>
    <t>1、萨依巴格（2）村修建2公里；
2、其维格勒克（6）村修建3.5公里，总投资450万元</t>
  </si>
  <si>
    <t>墩巴格乡防渗渠建设</t>
  </si>
  <si>
    <t>1、墩巴格乡恰尔巴格（1）村修建防渗渠5.2公里。
2、墩巴格乡库木库勒（4）村修建防渗渠2.4公里。
3、墩巴格乡阔依其（7）村修建防渗渠1.231公里。
4、墩巴格乡尤库日曲许盖（9）村修建防渗渠5公里。总投资969万元，本批次安排790万元</t>
  </si>
  <si>
    <t>恰尔巴格乡变压器采购项目</t>
  </si>
  <si>
    <t>古扎托格拉克6村、2村、3村、11村、12村、13村采购变压器，用于大棚和乡村车间。</t>
  </si>
  <si>
    <t xml:space="preserve">   恰热克镇萨依栏杆（19）村低产田改造项目</t>
  </si>
  <si>
    <t>2200亩低产田改造，并配套相关附属.总投资200万元。</t>
  </si>
  <si>
    <t>易地搬迁点乡村车间维修改造及设置购置</t>
  </si>
  <si>
    <t>1、对乡村车间屋顶天窗板、充绒间、防尘门、桥架等进行改造；
2、购置服装生产流水台、生产检验台、包装台、分拣台总投资348万元。</t>
  </si>
  <si>
    <t>国有二林场林果业提质增效</t>
  </si>
  <si>
    <t>完成2600亩特色林果提质增效建设任务。采购二胺；深加工更新巴旦姆、核桃、设备一套，采购果树修剪、油锯、高枝剪电锯、钻坑机等。</t>
  </si>
  <si>
    <t>艾力西湖镇库尔干（4村）温室大棚改扩建</t>
  </si>
  <si>
    <t>艾力西湖镇库尔干(4)村，建设内容：改扩建温室大棚24座</t>
  </si>
  <si>
    <t>莎车县阿热勒乡喀拉扎克（7）村维修温室大棚</t>
  </si>
  <si>
    <t>加固维修10座大棚及配套设施，购买温室大棚棉被等</t>
  </si>
  <si>
    <t>艾力西湖镇敦艾日克（7）村温室大棚改扩建</t>
  </si>
  <si>
    <t>艾力西湖镇墩艾日克(7)村，建设内容：改扩建温室大棚7座（其中100米长大棚5座，50米长大棚2座）</t>
  </si>
  <si>
    <t>莎车县蔬菜产业融合示范园建设项目</t>
  </si>
  <si>
    <t>新建50*10米1000座温室大棚，并配备相关设施设备。总投资16000万元，其中：13000申请国债资金，3000万元申请扶贫资金。资产归国有企业所有，收益在项目点所在村。</t>
  </si>
  <si>
    <t>温室大棚改扩建</t>
  </si>
  <si>
    <t>英吾斯塘乡6村19座、8村11座、9村27座、10村30座、7村9座；塔尕尔其乡5村69座、3村21座；巴格阿瓦提镇3村12座、1村10座；恰尔巴格乡1村4座、2村5座、3村13座、6村13座、7村10座、12村10座、13村6座；佰什坎特镇5村43座、16村13座、18村3座、24村11座；托木斯塘乡8村34座、9村57座；米夏镇15村33座；墩巴格乡2村21座；阔什艾日克乡8村45座、9村45座；恰热克镇4村21座、5村12座、12村5座、13村27座；孜热甫夏提2村10座、3村11座、7村19座；依盖尔其镇4村8座、11村1座、16村7座、17村6座、18村30座；阿斯兰巴格乡18村10座、17村38座；乌达力克镇7村16座、12村63座、阿扎提巴格镇1村14座、2村25座、4村25座、5村23座；古勒巴格镇11村79座、13村79座、14村79座、墩艾日克社区79座、其格万社区39座、帕米尔社区79座、振兴社区52座、巴旦木社区79座；依什库力乡4村95座、8村77座、3村15座、12村54座。共计1751座
英吾斯塘乡2村46座；阿扎提巴格乡5村80座；阔什艾日克乡1村8座、2村9座、6村29座、13村27座；托木斯塘乡11村43座；塔尕尔其镇4村15座。共计257座。</t>
  </si>
  <si>
    <t>恰尔巴格乡养殖小区改扩建</t>
  </si>
  <si>
    <t>恰尔巴格乡安居来（4）村、古扎（7）村、米韦果勒（13）村养殖小区改扩建及配套相关附属设施</t>
  </si>
  <si>
    <t>莎车县艾力西湖镇酸奶加工厂改造</t>
  </si>
  <si>
    <t>对酸奶加工厂进行改造。</t>
  </si>
  <si>
    <t>易地扶贫安置区贫困户创业就业商铺建设</t>
  </si>
  <si>
    <t>易地扶贫安置区团结（6）村新建贫困户创业就业商铺10间，每间50㎡，并配套围墙地面硬化等附属设施</t>
  </si>
  <si>
    <t>易地扶贫安置区蔬菜交易市场建设</t>
  </si>
  <si>
    <t>易地扶贫安置区团结（6）村建设蔬菜交易市场1座，总占地面积4000㎡，并配套附属设施。</t>
  </si>
  <si>
    <t>易地扶贫安置区净菜车间设备购置项目</t>
  </si>
  <si>
    <t>易地扶贫安置区团结（6）村购置蔬菜清洗、打包等设施设备。</t>
  </si>
  <si>
    <t>莎车县亚喀艾日克乡农桥建设</t>
  </si>
  <si>
    <t>在村组道路与防渗渠交界处新建4座农桥，一座长101米引水钢渡槽。</t>
  </si>
  <si>
    <t>项目管理费</t>
  </si>
  <si>
    <t>其他</t>
  </si>
  <si>
    <t>据实列支500万元项目管理费，用于项目实施和管理。</t>
  </si>
  <si>
    <t>易地搬迁公共设施及相关附属配套建设项目</t>
  </si>
  <si>
    <t>1.新建食堂、值班室、养老院、居委会、公共场所、浴室、食堂、大门、值班室、服务大厅等公共设施工程。2.对中心小学附属工程、业务用房附属工程、居委会附属工程、养老院、文化站附属工程、幼儿园附属工程、派出所、消防执勤附属工程、客运站附属工程及卫生院附属工程进行配套建设。</t>
  </si>
  <si>
    <t>莎车县农村幸福大院建设项目</t>
  </si>
  <si>
    <t>宿舍、食堂、餐厅、活动室、卫生间、浴室、配电室、消防控制室、消防磅房、消防水池、附属、绿化及设备配置等；</t>
  </si>
  <si>
    <t>莎车县2020年新建、扩建5所幼儿园建设项目</t>
  </si>
  <si>
    <t>新建、扩建幼儿园5所，总建筑面积19660平方米，并配套相关附属设施设备。</t>
  </si>
  <si>
    <t>托木吾斯塘乡中学寄宿制建设项目</t>
  </si>
  <si>
    <t>新建校舍面积共19912.25㎡，其中：教学及辅助用房面积10055.37㎡、生活用房面积9856.88㎡</t>
  </si>
  <si>
    <t>农村道路管护员</t>
  </si>
  <si>
    <t>聘请1520名道路管护员，解决就业问题</t>
  </si>
  <si>
    <t>莎车县饲草料加工厂附属配套项目</t>
  </si>
  <si>
    <t>莎车县饲草料加工厂配套饲料运输通道，消防、水电、围墙等附属设施</t>
  </si>
  <si>
    <t>莎车县良繁中心厂房建设及设施设备配套项目</t>
  </si>
  <si>
    <t>莎车县良繁中心新建240平米厂房2座，并配套相关设施设备</t>
  </si>
  <si>
    <t>莎车县亚喀艾日克乡农村道路维修项目</t>
  </si>
  <si>
    <t>维修沥青路面1000平方、水泥路面1000平方，维修中桥一座、新增涵洞3道，清淤3000立方，培修路肩6公里</t>
  </si>
  <si>
    <t>莎车县乡镇水利设施建设项目</t>
  </si>
  <si>
    <t>1、对亚喀艾日克乡共16.511km进行防渗改建，并配套渠系建筑物
2、恰热克镇比纳木村7.618km排碱渠进行疏通，并配套建筑物</t>
  </si>
  <si>
    <t>生态林果植保设备购置项目</t>
  </si>
  <si>
    <t xml:space="preserve">购置生态林果植保设备31台，覆盖全县31个乡镇，通过使用生物制剂对病虫害实施无人机防治，使莎车县林果业得到有效防治，从而促进林果生长势，提高产量和品质，提升经济效益，同时确保治理区生物多样性得到有效保护，不发生次生灾害，维护防护区的生态安全，最终达到莎车县林果业危害可持续控制的目的。
</t>
  </si>
  <si>
    <t>莎车县2020年村组道路补短板建设项目</t>
  </si>
  <si>
    <t>修建村组道路97.1公里并配套桥涵设施</t>
  </si>
  <si>
    <t>莎车县维修乡村道路(补短板)建设项目</t>
  </si>
  <si>
    <t>维修乡村道路路面维修150000平方米，计划投资2200万元，本次安排资金1326.8万元</t>
  </si>
  <si>
    <t>莎车县乡村渠道防渗建设项目</t>
  </si>
  <si>
    <t>修建闸口、渠首、防渗渠道等。</t>
  </si>
  <si>
    <t>莎车县荒地镇至易地搬迁安置点（永安）乡镇连接道路建设项目</t>
  </si>
  <si>
    <t>荒地镇至易地搬迁安置点（永安）乡镇连接道路11.5公里</t>
  </si>
  <si>
    <t>乡镇农业机械化服务合作中心建设项目</t>
  </si>
  <si>
    <t>8个农机站原址进行维修改造，新建易地搬迁安置区农业机械化服务合作中心，共计新建农机棚18264平方米，地面硬化21033平方米，道路硬化3787平方米，围墙700米，业务用房679平方米，原有业务用房维修3062平方米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</si>
</sst>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178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8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7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723807489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4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4" fillId="32" borderId="12" applyNumberFormat="0" applyAlignment="0" applyProtection="0">
      <alignment vertical="center"/>
    </xf>
    <xf numFmtId="0" fontId="32" fillId="32" borderId="6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10" fontId="5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10" fontId="7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0" fontId="1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汇总 18 2 2 2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4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55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5" xfId="57"/>
    <cellStyle name="常规 14" xfId="58"/>
    <cellStyle name="常规 18" xfId="59"/>
    <cellStyle name="常规 2" xfId="60"/>
    <cellStyle name="常规 28" xfId="61"/>
    <cellStyle name="常规 3" xfId="6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WeLink\UserData\shachexianhuangrong@ksfp_d79fabd5664689c8d03f63fb99774d48\ReceiveFiles\&#65288;6.5&#65289;&#21888;&#20160;&#22320;&#21306;2020&#24180;&#33073;&#36139;&#25915;&#22362;&#39033;&#30446;&#23454;&#26045;&#24773;&#20917;&#26092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55"/>
  <sheetViews>
    <sheetView showZeros="0" tabSelected="1" view="pageBreakPreview" zoomScale="85" zoomScaleNormal="85" zoomScaleSheetLayoutView="85" workbookViewId="0">
      <pane xSplit="3" ySplit="4" topLeftCell="D5" activePane="bottomRight" state="frozen"/>
      <selection/>
      <selection pane="topRight"/>
      <selection pane="bottomLeft"/>
      <selection pane="bottomRight" activeCell="A1" sqref="A1:S1"/>
    </sheetView>
  </sheetViews>
  <sheetFormatPr defaultColWidth="9" defaultRowHeight="13.5"/>
  <cols>
    <col min="1" max="1" width="6.5" style="6" customWidth="1"/>
    <col min="2" max="2" width="11.25" style="6" customWidth="1"/>
    <col min="3" max="3" width="26.25" style="7" customWidth="1"/>
    <col min="4" max="4" width="12.9333333333333" style="7" customWidth="1"/>
    <col min="5" max="5" width="87.25" style="8" customWidth="1"/>
    <col min="6" max="6" width="15" style="7" customWidth="1"/>
    <col min="7" max="8" width="13.625" style="7" customWidth="1"/>
    <col min="9" max="9" width="10.875" style="7" customWidth="1"/>
    <col min="10" max="11" width="9.875" style="7" customWidth="1"/>
    <col min="12" max="12" width="10.5" style="7" customWidth="1"/>
    <col min="13" max="13" width="14.125" style="7" customWidth="1"/>
    <col min="14" max="14" width="12.75" style="9" customWidth="1"/>
    <col min="15" max="15" width="5.125" style="10" customWidth="1"/>
    <col min="16" max="16" width="8.125" style="10" customWidth="1"/>
    <col min="17" max="19" width="6.375" style="10" customWidth="1"/>
    <col min="20" max="20" width="14.875" style="11" customWidth="1"/>
    <col min="21" max="21" width="15.5" style="11" customWidth="1"/>
    <col min="22" max="22" width="11.5" style="11"/>
    <col min="23" max="25" width="9" style="11"/>
    <col min="26" max="16384" width="9" style="6"/>
  </cols>
  <sheetData>
    <row r="1" ht="40.5" customHeight="1" spans="1:19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28"/>
      <c r="O1" s="29"/>
      <c r="P1" s="29"/>
      <c r="Q1" s="29"/>
      <c r="R1" s="29"/>
      <c r="S1" s="29"/>
    </row>
    <row r="2" s="1" customFormat="1" ht="17.25" customHeight="1" spans="1:25">
      <c r="A2" s="14" t="e">
        <f>#REF!</f>
        <v>#REF!</v>
      </c>
      <c r="B2" s="14"/>
      <c r="C2" s="14"/>
      <c r="D2" s="14"/>
      <c r="E2" s="15"/>
      <c r="F2" s="16"/>
      <c r="G2" s="15"/>
      <c r="H2" s="15"/>
      <c r="I2" s="15">
        <f>[1]表一!Y2</f>
        <v>0</v>
      </c>
      <c r="J2" s="15"/>
      <c r="K2" s="15"/>
      <c r="L2" s="15"/>
      <c r="M2" s="15"/>
      <c r="N2" s="30"/>
      <c r="O2" s="31"/>
      <c r="P2" s="31"/>
      <c r="Q2" s="42"/>
      <c r="R2" s="42"/>
      <c r="S2" s="42"/>
      <c r="T2" s="42"/>
      <c r="U2" s="42"/>
      <c r="V2" s="42"/>
      <c r="W2" s="42"/>
      <c r="X2" s="42"/>
      <c r="Y2" s="42"/>
    </row>
    <row r="3" s="2" customFormat="1" ht="33.95" customHeight="1" spans="1:19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/>
      <c r="H3" s="17"/>
      <c r="I3" s="17"/>
      <c r="J3" s="17"/>
      <c r="K3" s="17"/>
      <c r="L3" s="17"/>
      <c r="M3" s="32" t="s">
        <v>7</v>
      </c>
      <c r="N3" s="33" t="s">
        <v>8</v>
      </c>
      <c r="O3" s="34" t="s">
        <v>9</v>
      </c>
      <c r="P3" s="34"/>
      <c r="Q3" s="34"/>
      <c r="R3" s="34"/>
      <c r="S3" s="34"/>
    </row>
    <row r="4" s="3" customFormat="1" ht="57" customHeight="1" spans="1:25">
      <c r="A4" s="17"/>
      <c r="B4" s="17"/>
      <c r="C4" s="17"/>
      <c r="D4" s="17"/>
      <c r="E4" s="17"/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17" t="s">
        <v>16</v>
      </c>
      <c r="M4" s="32"/>
      <c r="N4" s="33"/>
      <c r="O4" s="34" t="s">
        <v>17</v>
      </c>
      <c r="P4" s="34" t="s">
        <v>18</v>
      </c>
      <c r="Q4" s="34" t="s">
        <v>19</v>
      </c>
      <c r="R4" s="32" t="s">
        <v>20</v>
      </c>
      <c r="S4" s="32" t="s">
        <v>21</v>
      </c>
      <c r="T4" s="43"/>
      <c r="U4" s="43"/>
      <c r="V4" s="43"/>
      <c r="W4" s="43"/>
      <c r="X4" s="43"/>
      <c r="Y4" s="43"/>
    </row>
    <row r="5" s="4" customFormat="1" ht="63" customHeight="1" spans="1:25">
      <c r="A5" s="18" t="s">
        <v>22</v>
      </c>
      <c r="B5" s="18" t="s">
        <v>23</v>
      </c>
      <c r="C5" s="18"/>
      <c r="D5" s="18"/>
      <c r="E5" s="19"/>
      <c r="F5" s="18">
        <f>G5+H5+I5+J5+K5+L5</f>
        <v>215816.492958</v>
      </c>
      <c r="G5" s="18">
        <f t="shared" ref="G5:L5" si="0">SUM(G6:G193)</f>
        <v>138668.999711</v>
      </c>
      <c r="H5" s="18">
        <f t="shared" si="0"/>
        <v>52272.493247</v>
      </c>
      <c r="I5" s="18">
        <f t="shared" si="0"/>
        <v>0</v>
      </c>
      <c r="J5" s="18">
        <f t="shared" si="0"/>
        <v>24800</v>
      </c>
      <c r="K5" s="18">
        <f t="shared" si="0"/>
        <v>75</v>
      </c>
      <c r="L5" s="18">
        <f t="shared" si="0"/>
        <v>0</v>
      </c>
      <c r="M5" s="18">
        <f>SUBTOTAL(9,M6:M185)</f>
        <v>202232.908018</v>
      </c>
      <c r="N5" s="35">
        <f>M5/F5</f>
        <v>0.937059560398641</v>
      </c>
      <c r="O5" s="18">
        <v>0</v>
      </c>
      <c r="P5" s="18">
        <f>SUBTOTAL(9,P6:P187)</f>
        <v>180</v>
      </c>
      <c r="Q5" s="18">
        <f>SUBTOTAL(9,Q6:Q187)</f>
        <v>170</v>
      </c>
      <c r="R5" s="18">
        <f>SUBTOTAL(9,R6:R187)</f>
        <v>169</v>
      </c>
      <c r="S5" s="18">
        <f>SUBTOTAL(9,S6:S187)</f>
        <v>163</v>
      </c>
      <c r="T5" s="44"/>
      <c r="U5" s="45"/>
      <c r="V5" s="45"/>
      <c r="W5" s="45"/>
      <c r="X5" s="45"/>
      <c r="Y5" s="45"/>
    </row>
    <row r="6" s="5" customFormat="1" ht="47.1" customHeight="1" spans="1:25">
      <c r="A6" s="20">
        <v>1</v>
      </c>
      <c r="B6" s="20" t="s">
        <v>23</v>
      </c>
      <c r="C6" s="20" t="s">
        <v>24</v>
      </c>
      <c r="D6" s="20" t="s">
        <v>25</v>
      </c>
      <c r="E6" s="21" t="s">
        <v>26</v>
      </c>
      <c r="F6" s="20">
        <v>229.57</v>
      </c>
      <c r="G6" s="22">
        <v>215.115</v>
      </c>
      <c r="H6" s="20">
        <v>14.455</v>
      </c>
      <c r="I6" s="20"/>
      <c r="J6" s="20"/>
      <c r="K6" s="20"/>
      <c r="L6" s="20"/>
      <c r="M6" s="36">
        <v>229.565543</v>
      </c>
      <c r="N6" s="37">
        <f>M6/F6</f>
        <v>0.999980585442349</v>
      </c>
      <c r="O6" s="38"/>
      <c r="P6" s="38">
        <v>1</v>
      </c>
      <c r="Q6" s="38">
        <v>1</v>
      </c>
      <c r="R6" s="38">
        <v>1</v>
      </c>
      <c r="S6" s="38">
        <v>1</v>
      </c>
      <c r="T6" s="44"/>
      <c r="U6" s="44"/>
      <c r="V6" s="44"/>
      <c r="W6" s="44"/>
      <c r="X6" s="44"/>
      <c r="Y6" s="44"/>
    </row>
    <row r="7" s="5" customFormat="1" ht="45.95" customHeight="1" spans="1:25">
      <c r="A7" s="20">
        <v>2</v>
      </c>
      <c r="B7" s="20" t="s">
        <v>23</v>
      </c>
      <c r="C7" s="20" t="s">
        <v>27</v>
      </c>
      <c r="D7" s="20" t="s">
        <v>25</v>
      </c>
      <c r="E7" s="21" t="s">
        <v>28</v>
      </c>
      <c r="F7" s="20">
        <v>164.9259</v>
      </c>
      <c r="G7" s="22">
        <v>164.9259</v>
      </c>
      <c r="H7" s="20"/>
      <c r="I7" s="20"/>
      <c r="J7" s="20"/>
      <c r="K7" s="20"/>
      <c r="L7" s="20"/>
      <c r="M7" s="36">
        <v>164.9249</v>
      </c>
      <c r="N7" s="37">
        <f t="shared" ref="N7:N38" si="1">M7/F7</f>
        <v>0.999993936670953</v>
      </c>
      <c r="O7" s="38"/>
      <c r="P7" s="38">
        <v>1</v>
      </c>
      <c r="Q7" s="38">
        <v>1</v>
      </c>
      <c r="R7" s="38">
        <v>1</v>
      </c>
      <c r="S7" s="38">
        <v>1</v>
      </c>
      <c r="T7" s="44"/>
      <c r="U7" s="44"/>
      <c r="V7" s="44"/>
      <c r="W7" s="44"/>
      <c r="X7" s="44"/>
      <c r="Y7" s="44"/>
    </row>
    <row r="8" s="5" customFormat="1" ht="36" customHeight="1" spans="1:25">
      <c r="A8" s="20">
        <v>3</v>
      </c>
      <c r="B8" s="20" t="s">
        <v>23</v>
      </c>
      <c r="C8" s="20" t="s">
        <v>29</v>
      </c>
      <c r="D8" s="20" t="s">
        <v>25</v>
      </c>
      <c r="E8" s="21" t="s">
        <v>30</v>
      </c>
      <c r="F8" s="20">
        <v>3310.576141</v>
      </c>
      <c r="G8" s="22">
        <v>3310.576141</v>
      </c>
      <c r="H8" s="20"/>
      <c r="I8" s="20"/>
      <c r="J8" s="20"/>
      <c r="K8" s="20"/>
      <c r="L8" s="20"/>
      <c r="M8" s="36">
        <v>3310.576141</v>
      </c>
      <c r="N8" s="37">
        <f t="shared" si="1"/>
        <v>1</v>
      </c>
      <c r="O8" s="38"/>
      <c r="P8" s="38">
        <v>1</v>
      </c>
      <c r="Q8" s="38">
        <v>1</v>
      </c>
      <c r="R8" s="38">
        <v>1</v>
      </c>
      <c r="S8" s="38">
        <v>1</v>
      </c>
      <c r="T8" s="44"/>
      <c r="U8" s="44"/>
      <c r="V8" s="44"/>
      <c r="W8" s="44"/>
      <c r="X8" s="44"/>
      <c r="Y8" s="44"/>
    </row>
    <row r="9" s="5" customFormat="1" ht="60" customHeight="1" spans="1:25">
      <c r="A9" s="20">
        <v>4</v>
      </c>
      <c r="B9" s="20" t="s">
        <v>23</v>
      </c>
      <c r="C9" s="20" t="s">
        <v>31</v>
      </c>
      <c r="D9" s="20" t="s">
        <v>25</v>
      </c>
      <c r="E9" s="21" t="s">
        <v>32</v>
      </c>
      <c r="F9" s="20">
        <v>346.166861</v>
      </c>
      <c r="G9" s="22">
        <v>346.166861</v>
      </c>
      <c r="H9" s="20"/>
      <c r="I9" s="20"/>
      <c r="J9" s="20"/>
      <c r="K9" s="20"/>
      <c r="L9" s="20"/>
      <c r="M9" s="36">
        <v>346.166804</v>
      </c>
      <c r="N9" s="37">
        <f t="shared" si="1"/>
        <v>0.999999835339524</v>
      </c>
      <c r="O9" s="38"/>
      <c r="P9" s="38">
        <v>1</v>
      </c>
      <c r="Q9" s="38">
        <v>1</v>
      </c>
      <c r="R9" s="38">
        <v>1</v>
      </c>
      <c r="S9" s="38">
        <v>1</v>
      </c>
      <c r="T9" s="44"/>
      <c r="U9" s="44"/>
      <c r="V9" s="44"/>
      <c r="W9" s="44"/>
      <c r="X9" s="44"/>
      <c r="Y9" s="44"/>
    </row>
    <row r="10" s="5" customFormat="1" ht="54.95" customHeight="1" spans="1:25">
      <c r="A10" s="20">
        <v>5</v>
      </c>
      <c r="B10" s="20" t="s">
        <v>23</v>
      </c>
      <c r="C10" s="20" t="s">
        <v>33</v>
      </c>
      <c r="D10" s="20" t="s">
        <v>25</v>
      </c>
      <c r="E10" s="21" t="s">
        <v>34</v>
      </c>
      <c r="F10" s="20">
        <v>247.976696</v>
      </c>
      <c r="G10" s="22">
        <v>247.976696</v>
      </c>
      <c r="H10" s="20"/>
      <c r="I10" s="20"/>
      <c r="J10" s="20"/>
      <c r="K10" s="20"/>
      <c r="L10" s="20"/>
      <c r="M10" s="36">
        <v>247.976696</v>
      </c>
      <c r="N10" s="37">
        <f t="shared" si="1"/>
        <v>1</v>
      </c>
      <c r="O10" s="38"/>
      <c r="P10" s="38">
        <v>1</v>
      </c>
      <c r="Q10" s="38">
        <v>1</v>
      </c>
      <c r="R10" s="38">
        <v>1</v>
      </c>
      <c r="S10" s="38">
        <v>1</v>
      </c>
      <c r="T10" s="44"/>
      <c r="U10" s="44"/>
      <c r="V10" s="44"/>
      <c r="W10" s="44"/>
      <c r="X10" s="44"/>
      <c r="Y10" s="44"/>
    </row>
    <row r="11" s="5" customFormat="1" ht="42.95" customHeight="1" spans="1:25">
      <c r="A11" s="20">
        <v>6</v>
      </c>
      <c r="B11" s="20" t="s">
        <v>23</v>
      </c>
      <c r="C11" s="20" t="s">
        <v>35</v>
      </c>
      <c r="D11" s="20" t="s">
        <v>25</v>
      </c>
      <c r="E11" s="21" t="s">
        <v>36</v>
      </c>
      <c r="F11" s="20">
        <v>306.549396</v>
      </c>
      <c r="G11" s="22">
        <v>306.549396</v>
      </c>
      <c r="H11" s="20"/>
      <c r="I11" s="20"/>
      <c r="J11" s="20"/>
      <c r="K11" s="20"/>
      <c r="L11" s="20"/>
      <c r="M11" s="36">
        <v>306.549396</v>
      </c>
      <c r="N11" s="37">
        <f t="shared" si="1"/>
        <v>1</v>
      </c>
      <c r="O11" s="38"/>
      <c r="P11" s="38">
        <v>1</v>
      </c>
      <c r="Q11" s="38">
        <v>1</v>
      </c>
      <c r="R11" s="38">
        <v>1</v>
      </c>
      <c r="S11" s="38">
        <v>1</v>
      </c>
      <c r="T11" s="44"/>
      <c r="U11" s="44"/>
      <c r="V11" s="44"/>
      <c r="W11" s="44"/>
      <c r="X11" s="44"/>
      <c r="Y11" s="44"/>
    </row>
    <row r="12" s="5" customFormat="1" ht="170.1" customHeight="1" spans="1:25">
      <c r="A12" s="20">
        <v>7</v>
      </c>
      <c r="B12" s="20" t="s">
        <v>23</v>
      </c>
      <c r="C12" s="20" t="s">
        <v>37</v>
      </c>
      <c r="D12" s="20" t="s">
        <v>25</v>
      </c>
      <c r="E12" s="21" t="s">
        <v>38</v>
      </c>
      <c r="F12" s="20">
        <v>1250.125306</v>
      </c>
      <c r="G12" s="22">
        <v>1250.125306</v>
      </c>
      <c r="H12" s="20"/>
      <c r="I12" s="20"/>
      <c r="J12" s="20"/>
      <c r="K12" s="20"/>
      <c r="L12" s="20"/>
      <c r="M12" s="36">
        <v>1250.125306</v>
      </c>
      <c r="N12" s="37">
        <f t="shared" si="1"/>
        <v>1</v>
      </c>
      <c r="O12" s="38"/>
      <c r="P12" s="38">
        <v>1</v>
      </c>
      <c r="Q12" s="38">
        <v>1</v>
      </c>
      <c r="R12" s="38">
        <v>1</v>
      </c>
      <c r="S12" s="38">
        <v>1</v>
      </c>
      <c r="T12" s="44"/>
      <c r="U12" s="44"/>
      <c r="V12" s="44"/>
      <c r="W12" s="44"/>
      <c r="X12" s="44"/>
      <c r="Y12" s="44"/>
    </row>
    <row r="13" s="5" customFormat="1" ht="92.1" customHeight="1" spans="1:25">
      <c r="A13" s="20">
        <v>8</v>
      </c>
      <c r="B13" s="20" t="s">
        <v>23</v>
      </c>
      <c r="C13" s="20" t="s">
        <v>39</v>
      </c>
      <c r="D13" s="20" t="s">
        <v>25</v>
      </c>
      <c r="E13" s="21" t="s">
        <v>40</v>
      </c>
      <c r="F13" s="20">
        <v>571</v>
      </c>
      <c r="G13" s="20">
        <v>571</v>
      </c>
      <c r="H13" s="20"/>
      <c r="I13" s="20"/>
      <c r="J13" s="20"/>
      <c r="K13" s="20"/>
      <c r="L13" s="20"/>
      <c r="M13" s="36">
        <v>571</v>
      </c>
      <c r="N13" s="37">
        <f t="shared" si="1"/>
        <v>1</v>
      </c>
      <c r="O13" s="38"/>
      <c r="P13" s="38">
        <v>1</v>
      </c>
      <c r="Q13" s="38">
        <v>1</v>
      </c>
      <c r="R13" s="38">
        <v>1</v>
      </c>
      <c r="S13" s="38">
        <v>1</v>
      </c>
      <c r="T13" s="44"/>
      <c r="U13" s="44"/>
      <c r="V13" s="44"/>
      <c r="W13" s="44"/>
      <c r="X13" s="44"/>
      <c r="Y13" s="44"/>
    </row>
    <row r="14" s="5" customFormat="1" ht="116.1" customHeight="1" spans="1:25">
      <c r="A14" s="20">
        <v>9</v>
      </c>
      <c r="B14" s="20" t="s">
        <v>23</v>
      </c>
      <c r="C14" s="20" t="s">
        <v>41</v>
      </c>
      <c r="D14" s="20" t="s">
        <v>25</v>
      </c>
      <c r="E14" s="21" t="s">
        <v>42</v>
      </c>
      <c r="F14" s="20">
        <v>68.529282</v>
      </c>
      <c r="G14" s="20"/>
      <c r="H14" s="20">
        <v>68.529282</v>
      </c>
      <c r="I14" s="20"/>
      <c r="J14" s="20"/>
      <c r="K14" s="20"/>
      <c r="L14" s="20"/>
      <c r="M14" s="20">
        <v>68.529282</v>
      </c>
      <c r="N14" s="37">
        <f t="shared" si="1"/>
        <v>1</v>
      </c>
      <c r="O14" s="38"/>
      <c r="P14" s="38">
        <v>1</v>
      </c>
      <c r="Q14" s="38">
        <v>1</v>
      </c>
      <c r="R14" s="38">
        <v>1</v>
      </c>
      <c r="S14" s="38">
        <v>1</v>
      </c>
      <c r="T14" s="44"/>
      <c r="U14" s="44"/>
      <c r="V14" s="44"/>
      <c r="W14" s="44"/>
      <c r="X14" s="44"/>
      <c r="Y14" s="44"/>
    </row>
    <row r="15" s="5" customFormat="1" ht="44.1" customHeight="1" spans="1:25">
      <c r="A15" s="20">
        <v>10</v>
      </c>
      <c r="B15" s="20" t="s">
        <v>23</v>
      </c>
      <c r="C15" s="20" t="s">
        <v>43</v>
      </c>
      <c r="D15" s="20" t="s">
        <v>25</v>
      </c>
      <c r="E15" s="21" t="s">
        <v>44</v>
      </c>
      <c r="F15" s="20">
        <v>136.071065</v>
      </c>
      <c r="G15" s="20"/>
      <c r="H15" s="20">
        <v>136.071065</v>
      </c>
      <c r="I15" s="20"/>
      <c r="J15" s="20"/>
      <c r="K15" s="20"/>
      <c r="L15" s="20"/>
      <c r="M15" s="36">
        <v>121.814704</v>
      </c>
      <c r="N15" s="37">
        <f t="shared" si="1"/>
        <v>0.89522856310414</v>
      </c>
      <c r="O15" s="38"/>
      <c r="P15" s="38">
        <v>1</v>
      </c>
      <c r="Q15" s="38">
        <v>1</v>
      </c>
      <c r="R15" s="38">
        <v>1</v>
      </c>
      <c r="S15" s="38">
        <v>1</v>
      </c>
      <c r="T15" s="44"/>
      <c r="U15" s="44"/>
      <c r="V15" s="44"/>
      <c r="W15" s="44"/>
      <c r="X15" s="44"/>
      <c r="Y15" s="44"/>
    </row>
    <row r="16" s="5" customFormat="1" ht="44.1" customHeight="1" spans="1:25">
      <c r="A16" s="20">
        <v>11</v>
      </c>
      <c r="B16" s="20" t="s">
        <v>23</v>
      </c>
      <c r="C16" s="20" t="s">
        <v>45</v>
      </c>
      <c r="D16" s="20" t="s">
        <v>25</v>
      </c>
      <c r="E16" s="21" t="s">
        <v>46</v>
      </c>
      <c r="F16" s="20">
        <v>137.5</v>
      </c>
      <c r="G16" s="20"/>
      <c r="H16" s="20">
        <v>137.5</v>
      </c>
      <c r="I16" s="20"/>
      <c r="J16" s="20"/>
      <c r="K16" s="20"/>
      <c r="L16" s="20"/>
      <c r="M16" s="36">
        <v>137.5</v>
      </c>
      <c r="N16" s="37">
        <f t="shared" si="1"/>
        <v>1</v>
      </c>
      <c r="O16" s="38"/>
      <c r="P16" s="38">
        <v>1</v>
      </c>
      <c r="Q16" s="38">
        <v>1</v>
      </c>
      <c r="R16" s="38">
        <v>1</v>
      </c>
      <c r="S16" s="38">
        <v>1</v>
      </c>
      <c r="T16" s="44"/>
      <c r="U16" s="44"/>
      <c r="V16" s="44"/>
      <c r="W16" s="44"/>
      <c r="X16" s="44"/>
      <c r="Y16" s="44"/>
    </row>
    <row r="17" s="5" customFormat="1" ht="44.1" customHeight="1" spans="1:25">
      <c r="A17" s="20">
        <v>12</v>
      </c>
      <c r="B17" s="20" t="s">
        <v>23</v>
      </c>
      <c r="C17" s="20" t="s">
        <v>47</v>
      </c>
      <c r="D17" s="20" t="s">
        <v>25</v>
      </c>
      <c r="E17" s="21" t="s">
        <v>48</v>
      </c>
      <c r="F17" s="20">
        <v>7451.21</v>
      </c>
      <c r="G17" s="22">
        <v>789.61</v>
      </c>
      <c r="H17" s="20">
        <v>6598.48</v>
      </c>
      <c r="I17" s="20"/>
      <c r="J17" s="20"/>
      <c r="K17" s="20">
        <v>63.12</v>
      </c>
      <c r="L17" s="20"/>
      <c r="M17" s="36">
        <v>7451.21</v>
      </c>
      <c r="N17" s="37">
        <f t="shared" si="1"/>
        <v>1</v>
      </c>
      <c r="O17" s="38"/>
      <c r="P17" s="38">
        <v>1</v>
      </c>
      <c r="Q17" s="38">
        <v>1</v>
      </c>
      <c r="R17" s="38">
        <v>1</v>
      </c>
      <c r="S17" s="38">
        <v>1</v>
      </c>
      <c r="T17" s="44"/>
      <c r="U17" s="44"/>
      <c r="V17" s="44"/>
      <c r="W17" s="44"/>
      <c r="X17" s="44"/>
      <c r="Y17" s="44"/>
    </row>
    <row r="18" s="5" customFormat="1" ht="44.1" customHeight="1" spans="1:25">
      <c r="A18" s="20">
        <v>13</v>
      </c>
      <c r="B18" s="20" t="s">
        <v>23</v>
      </c>
      <c r="C18" s="20" t="s">
        <v>49</v>
      </c>
      <c r="D18" s="20" t="s">
        <v>25</v>
      </c>
      <c r="E18" s="21" t="s">
        <v>50</v>
      </c>
      <c r="F18" s="20">
        <v>9</v>
      </c>
      <c r="G18" s="22">
        <v>9</v>
      </c>
      <c r="H18" s="20"/>
      <c r="I18" s="20"/>
      <c r="J18" s="20"/>
      <c r="K18" s="20"/>
      <c r="L18" s="20"/>
      <c r="M18" s="36">
        <v>9</v>
      </c>
      <c r="N18" s="37">
        <f t="shared" si="1"/>
        <v>1</v>
      </c>
      <c r="O18" s="38"/>
      <c r="P18" s="38">
        <v>1</v>
      </c>
      <c r="Q18" s="38">
        <v>1</v>
      </c>
      <c r="R18" s="38">
        <v>1</v>
      </c>
      <c r="S18" s="38">
        <v>1</v>
      </c>
      <c r="T18" s="44"/>
      <c r="U18" s="44"/>
      <c r="V18" s="44"/>
      <c r="W18" s="44"/>
      <c r="X18" s="44"/>
      <c r="Y18" s="44"/>
    </row>
    <row r="19" s="5" customFormat="1" ht="44.1" customHeight="1" spans="1:25">
      <c r="A19" s="20">
        <v>14</v>
      </c>
      <c r="B19" s="20" t="s">
        <v>23</v>
      </c>
      <c r="C19" s="20" t="s">
        <v>51</v>
      </c>
      <c r="D19" s="20" t="s">
        <v>25</v>
      </c>
      <c r="E19" s="21" t="s">
        <v>52</v>
      </c>
      <c r="F19" s="20">
        <v>296.0875</v>
      </c>
      <c r="G19" s="20"/>
      <c r="H19" s="20">
        <v>296.0875</v>
      </c>
      <c r="I19" s="20"/>
      <c r="J19" s="20"/>
      <c r="K19" s="20"/>
      <c r="L19" s="20"/>
      <c r="M19" s="36">
        <v>296.08</v>
      </c>
      <c r="N19" s="37">
        <f t="shared" si="1"/>
        <v>0.999974669650019</v>
      </c>
      <c r="O19" s="38"/>
      <c r="P19" s="38">
        <v>1</v>
      </c>
      <c r="Q19" s="38">
        <v>1</v>
      </c>
      <c r="R19" s="38">
        <v>1</v>
      </c>
      <c r="S19" s="38">
        <v>1</v>
      </c>
      <c r="T19" s="44"/>
      <c r="U19" s="44"/>
      <c r="V19" s="44"/>
      <c r="W19" s="44"/>
      <c r="X19" s="44"/>
      <c r="Y19" s="44"/>
    </row>
    <row r="20" s="5" customFormat="1" ht="44.1" customHeight="1" spans="1:25">
      <c r="A20" s="20">
        <v>15</v>
      </c>
      <c r="B20" s="20" t="s">
        <v>23</v>
      </c>
      <c r="C20" s="20" t="s">
        <v>53</v>
      </c>
      <c r="D20" s="20" t="s">
        <v>25</v>
      </c>
      <c r="E20" s="21" t="s">
        <v>54</v>
      </c>
      <c r="F20" s="20">
        <v>51.136</v>
      </c>
      <c r="G20" s="22">
        <v>51.136</v>
      </c>
      <c r="H20" s="20"/>
      <c r="I20" s="20"/>
      <c r="J20" s="20"/>
      <c r="K20" s="20"/>
      <c r="L20" s="20"/>
      <c r="M20" s="36">
        <v>51.136</v>
      </c>
      <c r="N20" s="37">
        <f t="shared" si="1"/>
        <v>1</v>
      </c>
      <c r="O20" s="38"/>
      <c r="P20" s="38">
        <v>1</v>
      </c>
      <c r="Q20" s="38">
        <v>1</v>
      </c>
      <c r="R20" s="38">
        <v>1</v>
      </c>
      <c r="S20" s="38">
        <v>1</v>
      </c>
      <c r="T20" s="44"/>
      <c r="U20" s="44"/>
      <c r="V20" s="44"/>
      <c r="W20" s="44"/>
      <c r="X20" s="44"/>
      <c r="Y20" s="44"/>
    </row>
    <row r="21" s="5" customFormat="1" ht="44.1" customHeight="1" spans="1:25">
      <c r="A21" s="20">
        <v>16</v>
      </c>
      <c r="B21" s="20" t="s">
        <v>23</v>
      </c>
      <c r="C21" s="20" t="s">
        <v>55</v>
      </c>
      <c r="D21" s="20" t="s">
        <v>25</v>
      </c>
      <c r="E21" s="21" t="s">
        <v>56</v>
      </c>
      <c r="F21" s="20">
        <v>37.003767</v>
      </c>
      <c r="G21" s="22">
        <v>37.003767</v>
      </c>
      <c r="H21" s="20"/>
      <c r="I21" s="20"/>
      <c r="J21" s="20"/>
      <c r="K21" s="20"/>
      <c r="L21" s="20"/>
      <c r="M21" s="36">
        <v>37.003767</v>
      </c>
      <c r="N21" s="37">
        <f t="shared" si="1"/>
        <v>1</v>
      </c>
      <c r="O21" s="38"/>
      <c r="P21" s="38">
        <v>1</v>
      </c>
      <c r="Q21" s="38">
        <v>1</v>
      </c>
      <c r="R21" s="38">
        <v>1</v>
      </c>
      <c r="S21" s="38">
        <v>1</v>
      </c>
      <c r="T21" s="44"/>
      <c r="U21" s="44"/>
      <c r="V21" s="44"/>
      <c r="W21" s="44"/>
      <c r="X21" s="44"/>
      <c r="Y21" s="44"/>
    </row>
    <row r="22" s="5" customFormat="1" ht="44.1" customHeight="1" spans="1:25">
      <c r="A22" s="20">
        <v>17</v>
      </c>
      <c r="B22" s="20" t="s">
        <v>23</v>
      </c>
      <c r="C22" s="20" t="s">
        <v>57</v>
      </c>
      <c r="D22" s="20" t="s">
        <v>25</v>
      </c>
      <c r="E22" s="21" t="s">
        <v>58</v>
      </c>
      <c r="F22" s="20">
        <v>23.750826</v>
      </c>
      <c r="G22" s="22">
        <v>23.750826</v>
      </c>
      <c r="H22" s="20"/>
      <c r="I22" s="20"/>
      <c r="J22" s="20"/>
      <c r="K22" s="20"/>
      <c r="L22" s="20"/>
      <c r="M22" s="36">
        <v>23.750826</v>
      </c>
      <c r="N22" s="37">
        <f t="shared" si="1"/>
        <v>1</v>
      </c>
      <c r="O22" s="38"/>
      <c r="P22" s="38">
        <v>1</v>
      </c>
      <c r="Q22" s="38">
        <v>1</v>
      </c>
      <c r="R22" s="38">
        <v>1</v>
      </c>
      <c r="S22" s="38">
        <v>1</v>
      </c>
      <c r="T22" s="44"/>
      <c r="U22" s="44"/>
      <c r="V22" s="44"/>
      <c r="W22" s="44"/>
      <c r="X22" s="44"/>
      <c r="Y22" s="44"/>
    </row>
    <row r="23" s="5" customFormat="1" ht="44.1" customHeight="1" spans="1:25">
      <c r="A23" s="20">
        <v>18</v>
      </c>
      <c r="B23" s="20" t="s">
        <v>23</v>
      </c>
      <c r="C23" s="20" t="s">
        <v>59</v>
      </c>
      <c r="D23" s="20" t="s">
        <v>25</v>
      </c>
      <c r="E23" s="21" t="s">
        <v>60</v>
      </c>
      <c r="F23" s="20">
        <v>96.63</v>
      </c>
      <c r="G23" s="22">
        <v>96.63</v>
      </c>
      <c r="H23" s="20"/>
      <c r="I23" s="20"/>
      <c r="J23" s="20"/>
      <c r="K23" s="20"/>
      <c r="L23" s="20"/>
      <c r="M23" s="36">
        <v>96.6316</v>
      </c>
      <c r="N23" s="37">
        <f t="shared" si="1"/>
        <v>1.00001655800476</v>
      </c>
      <c r="O23" s="38"/>
      <c r="P23" s="38">
        <v>1</v>
      </c>
      <c r="Q23" s="38">
        <v>1</v>
      </c>
      <c r="R23" s="38">
        <v>1</v>
      </c>
      <c r="S23" s="38">
        <v>1</v>
      </c>
      <c r="T23" s="44"/>
      <c r="U23" s="44"/>
      <c r="V23" s="44"/>
      <c r="W23" s="44"/>
      <c r="X23" s="44"/>
      <c r="Y23" s="44"/>
    </row>
    <row r="24" s="5" customFormat="1" ht="116.1" customHeight="1" spans="1:25">
      <c r="A24" s="20">
        <v>19</v>
      </c>
      <c r="B24" s="20" t="s">
        <v>23</v>
      </c>
      <c r="C24" s="20" t="s">
        <v>61</v>
      </c>
      <c r="D24" s="20" t="s">
        <v>25</v>
      </c>
      <c r="E24" s="21" t="s">
        <v>62</v>
      </c>
      <c r="F24" s="20">
        <v>1212</v>
      </c>
      <c r="G24" s="20"/>
      <c r="H24" s="20">
        <v>1200.12</v>
      </c>
      <c r="I24" s="20"/>
      <c r="J24" s="20"/>
      <c r="K24" s="20">
        <v>11.88</v>
      </c>
      <c r="L24" s="20"/>
      <c r="M24" s="36">
        <v>1212</v>
      </c>
      <c r="N24" s="37">
        <f t="shared" si="1"/>
        <v>1</v>
      </c>
      <c r="O24" s="38"/>
      <c r="P24" s="38">
        <v>1</v>
      </c>
      <c r="Q24" s="38">
        <v>1</v>
      </c>
      <c r="R24" s="38">
        <v>1</v>
      </c>
      <c r="S24" s="38">
        <v>1</v>
      </c>
      <c r="T24" s="44"/>
      <c r="U24" s="44"/>
      <c r="X24" s="44"/>
      <c r="Y24" s="44"/>
    </row>
    <row r="25" s="5" customFormat="1" ht="39" customHeight="1" spans="1:25">
      <c r="A25" s="20">
        <v>20</v>
      </c>
      <c r="B25" s="20" t="s">
        <v>23</v>
      </c>
      <c r="C25" s="20" t="s">
        <v>63</v>
      </c>
      <c r="D25" s="20" t="s">
        <v>25</v>
      </c>
      <c r="E25" s="21" t="s">
        <v>64</v>
      </c>
      <c r="F25" s="20">
        <v>893.762269</v>
      </c>
      <c r="G25" s="20"/>
      <c r="H25" s="20">
        <v>893.762269</v>
      </c>
      <c r="I25" s="20"/>
      <c r="J25" s="20"/>
      <c r="K25" s="20"/>
      <c r="L25" s="20"/>
      <c r="M25" s="36">
        <v>893.762269</v>
      </c>
      <c r="N25" s="37">
        <f t="shared" si="1"/>
        <v>1</v>
      </c>
      <c r="O25" s="38"/>
      <c r="P25" s="38">
        <v>1</v>
      </c>
      <c r="Q25" s="38">
        <v>1</v>
      </c>
      <c r="R25" s="38">
        <v>1</v>
      </c>
      <c r="S25" s="38">
        <v>1</v>
      </c>
      <c r="T25" s="44"/>
      <c r="U25" s="44"/>
      <c r="V25" s="44"/>
      <c r="W25" s="44"/>
      <c r="X25" s="44"/>
      <c r="Y25" s="44"/>
    </row>
    <row r="26" s="5" customFormat="1" ht="318.95" customHeight="1" spans="1:25">
      <c r="A26" s="20">
        <v>21</v>
      </c>
      <c r="B26" s="20" t="s">
        <v>23</v>
      </c>
      <c r="C26" s="20" t="s">
        <v>65</v>
      </c>
      <c r="D26" s="20" t="s">
        <v>25</v>
      </c>
      <c r="E26" s="21" t="s">
        <v>66</v>
      </c>
      <c r="F26" s="20">
        <v>14000.5</v>
      </c>
      <c r="G26" s="20">
        <v>5302.745</v>
      </c>
      <c r="H26" s="20">
        <v>8697.755</v>
      </c>
      <c r="I26" s="20"/>
      <c r="J26" s="20"/>
      <c r="K26" s="20"/>
      <c r="L26" s="20"/>
      <c r="M26" s="36">
        <v>13440.165249</v>
      </c>
      <c r="N26" s="37">
        <f t="shared" si="1"/>
        <v>0.959977518588622</v>
      </c>
      <c r="O26" s="38"/>
      <c r="P26" s="38">
        <v>1</v>
      </c>
      <c r="Q26" s="38">
        <v>1</v>
      </c>
      <c r="R26" s="38">
        <v>1</v>
      </c>
      <c r="S26" s="38">
        <v>1</v>
      </c>
      <c r="T26" s="44"/>
      <c r="U26" s="44"/>
      <c r="V26" s="44"/>
      <c r="W26" s="44"/>
      <c r="X26" s="44"/>
      <c r="Y26" s="44"/>
    </row>
    <row r="27" s="5" customFormat="1" ht="30.95" customHeight="1" spans="1:25">
      <c r="A27" s="20">
        <v>22</v>
      </c>
      <c r="B27" s="20" t="s">
        <v>23</v>
      </c>
      <c r="C27" s="20" t="s">
        <v>67</v>
      </c>
      <c r="D27" s="20" t="s">
        <v>25</v>
      </c>
      <c r="E27" s="21" t="s">
        <v>68</v>
      </c>
      <c r="F27" s="20">
        <v>390</v>
      </c>
      <c r="G27" s="20">
        <v>382.18</v>
      </c>
      <c r="H27" s="20">
        <v>7.82</v>
      </c>
      <c r="I27" s="20"/>
      <c r="J27" s="20"/>
      <c r="K27" s="20"/>
      <c r="L27" s="20"/>
      <c r="M27" s="36">
        <v>390</v>
      </c>
      <c r="N27" s="37">
        <f t="shared" si="1"/>
        <v>1</v>
      </c>
      <c r="O27" s="38"/>
      <c r="P27" s="38">
        <v>1</v>
      </c>
      <c r="Q27" s="38">
        <v>1</v>
      </c>
      <c r="R27" s="38">
        <v>1</v>
      </c>
      <c r="S27" s="38">
        <v>1</v>
      </c>
      <c r="U27" s="44"/>
      <c r="V27" s="44"/>
      <c r="W27" s="44"/>
      <c r="X27" s="44"/>
      <c r="Y27" s="44"/>
    </row>
    <row r="28" s="5" customFormat="1" ht="30.95" customHeight="1" spans="1:25">
      <c r="A28" s="20">
        <v>23</v>
      </c>
      <c r="B28" s="20" t="s">
        <v>23</v>
      </c>
      <c r="C28" s="20" t="s">
        <v>69</v>
      </c>
      <c r="D28" s="20" t="s">
        <v>25</v>
      </c>
      <c r="E28" s="21" t="s">
        <v>70</v>
      </c>
      <c r="F28" s="20">
        <v>3219.92087</v>
      </c>
      <c r="G28" s="20"/>
      <c r="H28" s="20">
        <v>3219.92087</v>
      </c>
      <c r="I28" s="20"/>
      <c r="J28" s="20"/>
      <c r="K28" s="20"/>
      <c r="L28" s="20"/>
      <c r="M28" s="36">
        <v>3219.92087</v>
      </c>
      <c r="N28" s="37">
        <f t="shared" si="1"/>
        <v>1</v>
      </c>
      <c r="O28" s="38"/>
      <c r="P28" s="38">
        <v>1</v>
      </c>
      <c r="Q28" s="38">
        <v>1</v>
      </c>
      <c r="R28" s="38">
        <v>1</v>
      </c>
      <c r="S28" s="38">
        <v>1</v>
      </c>
      <c r="T28" s="44"/>
      <c r="U28" s="44"/>
      <c r="V28" s="44"/>
      <c r="W28" s="44"/>
      <c r="X28" s="44"/>
      <c r="Y28" s="44"/>
    </row>
    <row r="29" s="5" customFormat="1" ht="30.95" customHeight="1" spans="1:25">
      <c r="A29" s="20">
        <v>24</v>
      </c>
      <c r="B29" s="20" t="s">
        <v>23</v>
      </c>
      <c r="C29" s="20" t="s">
        <v>71</v>
      </c>
      <c r="D29" s="20" t="s">
        <v>25</v>
      </c>
      <c r="E29" s="21" t="s">
        <v>72</v>
      </c>
      <c r="F29" s="20">
        <v>1200</v>
      </c>
      <c r="G29" s="20">
        <v>1200</v>
      </c>
      <c r="H29" s="20"/>
      <c r="I29" s="20"/>
      <c r="J29" s="20"/>
      <c r="K29" s="20"/>
      <c r="L29" s="20"/>
      <c r="M29" s="36">
        <v>933.688086</v>
      </c>
      <c r="N29" s="37">
        <f t="shared" si="1"/>
        <v>0.778073405</v>
      </c>
      <c r="O29" s="38"/>
      <c r="P29" s="38">
        <v>1</v>
      </c>
      <c r="Q29" s="38">
        <v>1</v>
      </c>
      <c r="R29" s="38">
        <v>1</v>
      </c>
      <c r="S29" s="38">
        <v>1</v>
      </c>
      <c r="T29" s="44"/>
      <c r="U29" s="44"/>
      <c r="V29" s="44"/>
      <c r="W29" s="44"/>
      <c r="X29" s="44"/>
      <c r="Y29" s="44"/>
    </row>
    <row r="30" s="5" customFormat="1" ht="348.75" spans="1:25">
      <c r="A30" s="20">
        <v>25</v>
      </c>
      <c r="B30" s="20" t="s">
        <v>23</v>
      </c>
      <c r="C30" s="20" t="s">
        <v>73</v>
      </c>
      <c r="D30" s="20" t="s">
        <v>25</v>
      </c>
      <c r="E30" s="23" t="s">
        <v>74</v>
      </c>
      <c r="F30" s="20">
        <v>4863.212716</v>
      </c>
      <c r="G30" s="20"/>
      <c r="H30" s="20">
        <v>4863.212716</v>
      </c>
      <c r="I30" s="20"/>
      <c r="J30" s="20"/>
      <c r="K30" s="20"/>
      <c r="L30" s="20"/>
      <c r="M30" s="20">
        <v>4693.278788</v>
      </c>
      <c r="N30" s="37">
        <f t="shared" si="1"/>
        <v>0.965057270178432</v>
      </c>
      <c r="O30" s="38"/>
      <c r="P30" s="38">
        <v>1</v>
      </c>
      <c r="Q30" s="38">
        <v>1</v>
      </c>
      <c r="R30" s="38">
        <v>1</v>
      </c>
      <c r="S30" s="38">
        <v>1</v>
      </c>
      <c r="T30" s="44"/>
      <c r="U30" s="44"/>
      <c r="V30" s="44"/>
      <c r="W30" s="44"/>
      <c r="X30" s="44"/>
      <c r="Y30" s="44"/>
    </row>
    <row r="31" s="5" customFormat="1" ht="42.75" customHeight="1" spans="1:25">
      <c r="A31" s="20">
        <v>26</v>
      </c>
      <c r="B31" s="20" t="s">
        <v>23</v>
      </c>
      <c r="C31" s="20" t="s">
        <v>75</v>
      </c>
      <c r="D31" s="20" t="s">
        <v>25</v>
      </c>
      <c r="E31" s="21" t="s">
        <v>76</v>
      </c>
      <c r="F31" s="20">
        <v>1062.835113</v>
      </c>
      <c r="G31" s="20">
        <v>1062.835113</v>
      </c>
      <c r="H31" s="20"/>
      <c r="I31" s="20"/>
      <c r="J31" s="20"/>
      <c r="K31" s="20"/>
      <c r="L31" s="20"/>
      <c r="M31" s="36">
        <v>1062.835113</v>
      </c>
      <c r="N31" s="37">
        <f t="shared" si="1"/>
        <v>1</v>
      </c>
      <c r="O31" s="38"/>
      <c r="P31" s="38">
        <v>1</v>
      </c>
      <c r="Q31" s="38">
        <v>1</v>
      </c>
      <c r="R31" s="38">
        <v>1</v>
      </c>
      <c r="S31" s="38">
        <v>1</v>
      </c>
      <c r="T31" s="44"/>
      <c r="U31" s="44"/>
      <c r="V31" s="44"/>
      <c r="W31" s="44"/>
      <c r="X31" s="44"/>
      <c r="Y31" s="44"/>
    </row>
    <row r="32" s="5" customFormat="1" ht="54.75" customHeight="1" spans="1:25">
      <c r="A32" s="20">
        <v>27</v>
      </c>
      <c r="B32" s="20" t="s">
        <v>23</v>
      </c>
      <c r="C32" s="20" t="s">
        <v>77</v>
      </c>
      <c r="D32" s="20" t="s">
        <v>25</v>
      </c>
      <c r="E32" s="21" t="s">
        <v>78</v>
      </c>
      <c r="F32" s="20">
        <v>168</v>
      </c>
      <c r="G32" s="20">
        <v>168</v>
      </c>
      <c r="H32" s="20"/>
      <c r="I32" s="39"/>
      <c r="J32" s="20"/>
      <c r="K32" s="20"/>
      <c r="L32" s="20"/>
      <c r="M32" s="36">
        <v>168</v>
      </c>
      <c r="N32" s="37">
        <f t="shared" si="1"/>
        <v>1</v>
      </c>
      <c r="O32" s="38"/>
      <c r="P32" s="38">
        <v>1</v>
      </c>
      <c r="Q32" s="38">
        <v>1</v>
      </c>
      <c r="R32" s="38">
        <v>1</v>
      </c>
      <c r="S32" s="38">
        <v>1</v>
      </c>
      <c r="T32" s="44"/>
      <c r="U32" s="44"/>
      <c r="V32" s="44"/>
      <c r="W32" s="44"/>
      <c r="X32" s="44"/>
      <c r="Y32" s="44"/>
    </row>
    <row r="33" s="5" customFormat="1" ht="248.25" customHeight="1" spans="1:25">
      <c r="A33" s="20">
        <v>28</v>
      </c>
      <c r="B33" s="20" t="s">
        <v>23</v>
      </c>
      <c r="C33" s="20" t="s">
        <v>79</v>
      </c>
      <c r="D33" s="20" t="s">
        <v>25</v>
      </c>
      <c r="E33" s="24" t="s">
        <v>80</v>
      </c>
      <c r="F33" s="20">
        <v>545.194995</v>
      </c>
      <c r="G33" s="20">
        <v>545.194995</v>
      </c>
      <c r="H33" s="20"/>
      <c r="I33" s="20"/>
      <c r="J33" s="20"/>
      <c r="K33" s="20"/>
      <c r="L33" s="20"/>
      <c r="M33" s="36">
        <v>545.194995</v>
      </c>
      <c r="N33" s="37">
        <f t="shared" si="1"/>
        <v>1</v>
      </c>
      <c r="O33" s="38"/>
      <c r="P33" s="38">
        <v>1</v>
      </c>
      <c r="Q33" s="38">
        <v>1</v>
      </c>
      <c r="R33" s="38">
        <v>1</v>
      </c>
      <c r="S33" s="38"/>
      <c r="T33" s="44"/>
      <c r="U33" s="44"/>
      <c r="V33" s="44"/>
      <c r="W33" s="44"/>
      <c r="X33" s="44"/>
      <c r="Y33" s="44"/>
    </row>
    <row r="34" s="5" customFormat="1" ht="33" customHeight="1" spans="1:25">
      <c r="A34" s="20">
        <v>29</v>
      </c>
      <c r="B34" s="20" t="s">
        <v>23</v>
      </c>
      <c r="C34" s="20" t="s">
        <v>81</v>
      </c>
      <c r="D34" s="20" t="s">
        <v>25</v>
      </c>
      <c r="E34" s="21" t="s">
        <v>82</v>
      </c>
      <c r="F34" s="20">
        <v>3011.73</v>
      </c>
      <c r="G34" s="22">
        <v>3011.73</v>
      </c>
      <c r="H34" s="20"/>
      <c r="I34" s="20"/>
      <c r="J34" s="20"/>
      <c r="K34" s="20"/>
      <c r="L34" s="20"/>
      <c r="M34" s="36">
        <v>3011.73</v>
      </c>
      <c r="N34" s="37">
        <f t="shared" si="1"/>
        <v>1</v>
      </c>
      <c r="O34" s="38"/>
      <c r="P34" s="38">
        <v>1</v>
      </c>
      <c r="Q34" s="38">
        <v>1</v>
      </c>
      <c r="R34" s="38">
        <v>1</v>
      </c>
      <c r="S34" s="38">
        <v>1</v>
      </c>
      <c r="T34" s="44"/>
      <c r="U34" s="44"/>
      <c r="V34" s="44"/>
      <c r="W34" s="44"/>
      <c r="X34" s="44"/>
      <c r="Y34" s="44"/>
    </row>
    <row r="35" s="5" customFormat="1" ht="33" customHeight="1" spans="1:25">
      <c r="A35" s="20">
        <v>30</v>
      </c>
      <c r="B35" s="20" t="s">
        <v>23</v>
      </c>
      <c r="C35" s="20" t="s">
        <v>83</v>
      </c>
      <c r="D35" s="20" t="s">
        <v>25</v>
      </c>
      <c r="E35" s="21" t="s">
        <v>84</v>
      </c>
      <c r="F35" s="20">
        <v>1738</v>
      </c>
      <c r="G35" s="22">
        <v>1738</v>
      </c>
      <c r="H35" s="20"/>
      <c r="I35" s="20"/>
      <c r="J35" s="20"/>
      <c r="K35" s="20"/>
      <c r="L35" s="20"/>
      <c r="M35" s="36">
        <v>1738</v>
      </c>
      <c r="N35" s="37">
        <f t="shared" si="1"/>
        <v>1</v>
      </c>
      <c r="O35" s="38"/>
      <c r="P35" s="38">
        <v>1</v>
      </c>
      <c r="Q35" s="38">
        <v>1</v>
      </c>
      <c r="R35" s="38">
        <v>1</v>
      </c>
      <c r="S35" s="38"/>
      <c r="T35" s="44"/>
      <c r="U35" s="44"/>
      <c r="V35" s="44"/>
      <c r="W35" s="44"/>
      <c r="X35" s="44"/>
      <c r="Y35" s="44"/>
    </row>
    <row r="36" s="5" customFormat="1" ht="36.95" customHeight="1" spans="1:25">
      <c r="A36" s="20">
        <v>31</v>
      </c>
      <c r="B36" s="20" t="s">
        <v>23</v>
      </c>
      <c r="C36" s="20" t="s">
        <v>85</v>
      </c>
      <c r="D36" s="20" t="s">
        <v>25</v>
      </c>
      <c r="E36" s="21" t="s">
        <v>86</v>
      </c>
      <c r="F36" s="20">
        <v>700</v>
      </c>
      <c r="G36" s="20">
        <v>500</v>
      </c>
      <c r="H36" s="20">
        <v>200</v>
      </c>
      <c r="I36" s="20"/>
      <c r="J36" s="20"/>
      <c r="K36" s="20"/>
      <c r="L36" s="20"/>
      <c r="M36" s="36">
        <v>700</v>
      </c>
      <c r="N36" s="37">
        <f t="shared" si="1"/>
        <v>1</v>
      </c>
      <c r="O36" s="38"/>
      <c r="P36" s="38">
        <v>1</v>
      </c>
      <c r="Q36" s="38">
        <v>1</v>
      </c>
      <c r="R36" s="38">
        <v>1</v>
      </c>
      <c r="S36" s="38">
        <v>1</v>
      </c>
      <c r="T36" s="44"/>
      <c r="U36" s="44"/>
      <c r="V36" s="44"/>
      <c r="W36" s="44"/>
      <c r="X36" s="44"/>
      <c r="Y36" s="44"/>
    </row>
    <row r="37" s="5" customFormat="1" ht="36" customHeight="1" spans="1:25">
      <c r="A37" s="20">
        <v>32</v>
      </c>
      <c r="B37" s="20" t="s">
        <v>23</v>
      </c>
      <c r="C37" s="20" t="s">
        <v>87</v>
      </c>
      <c r="D37" s="20" t="s">
        <v>25</v>
      </c>
      <c r="E37" s="21" t="s">
        <v>88</v>
      </c>
      <c r="F37" s="20">
        <v>269</v>
      </c>
      <c r="G37" s="20"/>
      <c r="H37" s="20">
        <v>269</v>
      </c>
      <c r="I37" s="20"/>
      <c r="J37" s="20"/>
      <c r="K37" s="20"/>
      <c r="L37" s="20"/>
      <c r="M37" s="36">
        <v>269</v>
      </c>
      <c r="N37" s="37">
        <f t="shared" si="1"/>
        <v>1</v>
      </c>
      <c r="O37" s="38"/>
      <c r="P37" s="38">
        <v>1</v>
      </c>
      <c r="Q37" s="38">
        <v>1</v>
      </c>
      <c r="R37" s="38">
        <v>1</v>
      </c>
      <c r="S37" s="38">
        <v>1</v>
      </c>
      <c r="T37" s="44"/>
      <c r="U37" s="44"/>
      <c r="V37" s="44"/>
      <c r="W37" s="44"/>
      <c r="X37" s="44"/>
      <c r="Y37" s="44"/>
    </row>
    <row r="38" s="5" customFormat="1" ht="36" customHeight="1" spans="1:25">
      <c r="A38" s="20">
        <v>33</v>
      </c>
      <c r="B38" s="20" t="s">
        <v>23</v>
      </c>
      <c r="C38" s="20" t="s">
        <v>89</v>
      </c>
      <c r="D38" s="20" t="s">
        <v>25</v>
      </c>
      <c r="E38" s="21" t="s">
        <v>90</v>
      </c>
      <c r="F38" s="20">
        <v>108.7</v>
      </c>
      <c r="G38" s="20">
        <v>108.7</v>
      </c>
      <c r="H38" s="20"/>
      <c r="I38" s="20"/>
      <c r="J38" s="20"/>
      <c r="K38" s="20"/>
      <c r="L38" s="20"/>
      <c r="M38" s="36">
        <v>108.701311</v>
      </c>
      <c r="N38" s="37">
        <f t="shared" si="1"/>
        <v>1.00001206071757</v>
      </c>
      <c r="O38" s="38"/>
      <c r="P38" s="38">
        <v>1</v>
      </c>
      <c r="Q38" s="38">
        <v>1</v>
      </c>
      <c r="R38" s="38">
        <v>1</v>
      </c>
      <c r="S38" s="38">
        <v>1</v>
      </c>
      <c r="T38" s="44"/>
      <c r="U38" s="44"/>
      <c r="V38" s="44"/>
      <c r="W38" s="44"/>
      <c r="X38" s="44"/>
      <c r="Y38" s="44"/>
    </row>
    <row r="39" s="5" customFormat="1" ht="36" customHeight="1" spans="1:25">
      <c r="A39" s="20">
        <v>34</v>
      </c>
      <c r="B39" s="20" t="s">
        <v>23</v>
      </c>
      <c r="C39" s="20" t="s">
        <v>91</v>
      </c>
      <c r="D39" s="20" t="s">
        <v>25</v>
      </c>
      <c r="E39" s="21" t="s">
        <v>92</v>
      </c>
      <c r="F39" s="20">
        <v>187.08</v>
      </c>
      <c r="G39" s="20">
        <v>187.08</v>
      </c>
      <c r="H39" s="20"/>
      <c r="I39" s="20"/>
      <c r="J39" s="20"/>
      <c r="K39" s="20"/>
      <c r="L39" s="20"/>
      <c r="M39" s="36">
        <v>187.081713</v>
      </c>
      <c r="N39" s="37">
        <f t="shared" ref="N39:N70" si="2">M39/F39</f>
        <v>1.00000915651058</v>
      </c>
      <c r="O39" s="38"/>
      <c r="P39" s="38">
        <v>1</v>
      </c>
      <c r="Q39" s="38">
        <v>1</v>
      </c>
      <c r="R39" s="38">
        <v>1</v>
      </c>
      <c r="S39" s="38">
        <v>1</v>
      </c>
      <c r="T39" s="44"/>
      <c r="U39" s="44"/>
      <c r="V39" s="44"/>
      <c r="W39" s="44"/>
      <c r="X39" s="44"/>
      <c r="Y39" s="44"/>
    </row>
    <row r="40" s="5" customFormat="1" ht="45.95" customHeight="1" spans="1:25">
      <c r="A40" s="20">
        <v>35</v>
      </c>
      <c r="B40" s="20" t="s">
        <v>23</v>
      </c>
      <c r="C40" s="20" t="s">
        <v>93</v>
      </c>
      <c r="D40" s="20" t="s">
        <v>25</v>
      </c>
      <c r="E40" s="21" t="s">
        <v>94</v>
      </c>
      <c r="F40" s="20">
        <v>207.28</v>
      </c>
      <c r="G40" s="20"/>
      <c r="H40" s="20">
        <v>207.28</v>
      </c>
      <c r="I40" s="20"/>
      <c r="J40" s="20"/>
      <c r="K40" s="20"/>
      <c r="L40" s="20"/>
      <c r="M40" s="36">
        <v>207.28</v>
      </c>
      <c r="N40" s="37">
        <f t="shared" si="2"/>
        <v>1</v>
      </c>
      <c r="O40" s="38"/>
      <c r="P40" s="38">
        <v>1</v>
      </c>
      <c r="Q40" s="38">
        <v>1</v>
      </c>
      <c r="R40" s="38">
        <v>1</v>
      </c>
      <c r="S40" s="38">
        <v>1</v>
      </c>
      <c r="T40" s="44"/>
      <c r="U40" s="44"/>
      <c r="V40" s="44"/>
      <c r="W40" s="44"/>
      <c r="X40" s="44"/>
      <c r="Y40" s="44"/>
    </row>
    <row r="41" s="5" customFormat="1" ht="50.25" customHeight="1" spans="1:25">
      <c r="A41" s="20">
        <v>36</v>
      </c>
      <c r="B41" s="20" t="s">
        <v>23</v>
      </c>
      <c r="C41" s="20" t="s">
        <v>95</v>
      </c>
      <c r="D41" s="20" t="s">
        <v>25</v>
      </c>
      <c r="E41" s="21" t="s">
        <v>96</v>
      </c>
      <c r="F41" s="20">
        <v>62.36</v>
      </c>
      <c r="G41" s="20"/>
      <c r="H41" s="20">
        <v>62.36</v>
      </c>
      <c r="I41" s="20"/>
      <c r="J41" s="20"/>
      <c r="K41" s="20"/>
      <c r="L41" s="20"/>
      <c r="M41" s="36">
        <v>62.36</v>
      </c>
      <c r="N41" s="37">
        <f t="shared" si="2"/>
        <v>1</v>
      </c>
      <c r="O41" s="38"/>
      <c r="P41" s="38">
        <v>1</v>
      </c>
      <c r="Q41" s="38">
        <v>1</v>
      </c>
      <c r="R41" s="38">
        <v>1</v>
      </c>
      <c r="S41" s="38">
        <v>1</v>
      </c>
      <c r="U41" s="44"/>
      <c r="V41" s="44"/>
      <c r="W41" s="44"/>
      <c r="X41" s="44"/>
      <c r="Y41" s="44"/>
    </row>
    <row r="42" s="5" customFormat="1" ht="36" customHeight="1" spans="1:25">
      <c r="A42" s="20">
        <v>37</v>
      </c>
      <c r="B42" s="20" t="s">
        <v>23</v>
      </c>
      <c r="C42" s="20" t="s">
        <v>97</v>
      </c>
      <c r="D42" s="20" t="s">
        <v>25</v>
      </c>
      <c r="E42" s="21" t="s">
        <v>98</v>
      </c>
      <c r="F42" s="20">
        <v>301.6</v>
      </c>
      <c r="G42" s="22">
        <v>150</v>
      </c>
      <c r="H42" s="20">
        <v>151.6</v>
      </c>
      <c r="I42" s="20"/>
      <c r="J42" s="20"/>
      <c r="K42" s="20"/>
      <c r="L42" s="20"/>
      <c r="M42" s="36">
        <v>301.6</v>
      </c>
      <c r="N42" s="37">
        <f t="shared" si="2"/>
        <v>1</v>
      </c>
      <c r="O42" s="38"/>
      <c r="P42" s="38">
        <v>1</v>
      </c>
      <c r="Q42" s="38">
        <v>1</v>
      </c>
      <c r="R42" s="38">
        <v>1</v>
      </c>
      <c r="S42" s="38">
        <v>1</v>
      </c>
      <c r="T42" s="44"/>
      <c r="U42" s="44"/>
      <c r="V42" s="44"/>
      <c r="W42" s="44"/>
      <c r="X42" s="44"/>
      <c r="Y42" s="44"/>
    </row>
    <row r="43" s="5" customFormat="1" ht="36.95" customHeight="1" spans="1:25">
      <c r="A43" s="20">
        <v>38</v>
      </c>
      <c r="B43" s="20" t="s">
        <v>23</v>
      </c>
      <c r="C43" s="20" t="s">
        <v>99</v>
      </c>
      <c r="D43" s="20" t="s">
        <v>25</v>
      </c>
      <c r="E43" s="21" t="s">
        <v>100</v>
      </c>
      <c r="F43" s="20">
        <v>50</v>
      </c>
      <c r="G43" s="22">
        <v>30</v>
      </c>
      <c r="H43" s="20">
        <v>20</v>
      </c>
      <c r="I43" s="20"/>
      <c r="J43" s="20"/>
      <c r="K43" s="20"/>
      <c r="L43" s="20"/>
      <c r="M43" s="36">
        <v>50</v>
      </c>
      <c r="N43" s="37">
        <f t="shared" si="2"/>
        <v>1</v>
      </c>
      <c r="O43" s="38"/>
      <c r="P43" s="38">
        <v>1</v>
      </c>
      <c r="Q43" s="38">
        <v>1</v>
      </c>
      <c r="R43" s="38">
        <v>1</v>
      </c>
      <c r="S43" s="38">
        <v>1</v>
      </c>
      <c r="T43" s="44"/>
      <c r="U43" s="44"/>
      <c r="V43" s="44"/>
      <c r="W43" s="44"/>
      <c r="X43" s="44"/>
      <c r="Y43" s="44"/>
    </row>
    <row r="44" s="5" customFormat="1" ht="50.1" customHeight="1" spans="1:25">
      <c r="A44" s="20">
        <v>39</v>
      </c>
      <c r="B44" s="20" t="s">
        <v>23</v>
      </c>
      <c r="C44" s="20" t="s">
        <v>101</v>
      </c>
      <c r="D44" s="20" t="s">
        <v>25</v>
      </c>
      <c r="E44" s="21" t="s">
        <v>102</v>
      </c>
      <c r="F44" s="20">
        <v>360.721167</v>
      </c>
      <c r="G44" s="20"/>
      <c r="H44" s="20">
        <v>360.721167</v>
      </c>
      <c r="I44" s="20"/>
      <c r="J44" s="20"/>
      <c r="K44" s="20"/>
      <c r="L44" s="20"/>
      <c r="M44" s="36">
        <v>360.721167</v>
      </c>
      <c r="N44" s="37">
        <f t="shared" si="2"/>
        <v>1</v>
      </c>
      <c r="O44" s="38"/>
      <c r="P44" s="38">
        <v>1</v>
      </c>
      <c r="Q44" s="38">
        <v>1</v>
      </c>
      <c r="R44" s="38">
        <v>1</v>
      </c>
      <c r="S44" s="38">
        <v>1</v>
      </c>
      <c r="U44" s="44"/>
      <c r="V44" s="44"/>
      <c r="W44" s="44"/>
      <c r="X44" s="44"/>
      <c r="Y44" s="44"/>
    </row>
    <row r="45" s="5" customFormat="1" ht="72.75" customHeight="1" spans="1:25">
      <c r="A45" s="20">
        <v>40</v>
      </c>
      <c r="B45" s="25" t="s">
        <v>23</v>
      </c>
      <c r="C45" s="26" t="s">
        <v>103</v>
      </c>
      <c r="D45" s="20" t="s">
        <v>25</v>
      </c>
      <c r="E45" s="21" t="s">
        <v>104</v>
      </c>
      <c r="F45" s="25">
        <v>410</v>
      </c>
      <c r="G45" s="25">
        <v>410</v>
      </c>
      <c r="H45" s="26"/>
      <c r="I45" s="20"/>
      <c r="J45" s="20"/>
      <c r="K45" s="20"/>
      <c r="L45" s="20"/>
      <c r="M45" s="40">
        <v>410</v>
      </c>
      <c r="N45" s="37">
        <f t="shared" si="2"/>
        <v>1</v>
      </c>
      <c r="O45" s="38"/>
      <c r="P45" s="41">
        <v>1</v>
      </c>
      <c r="Q45" s="41">
        <v>1</v>
      </c>
      <c r="R45" s="41">
        <v>1</v>
      </c>
      <c r="S45" s="41">
        <v>1</v>
      </c>
      <c r="U45" s="44"/>
      <c r="V45" s="44"/>
      <c r="W45" s="44"/>
      <c r="X45" s="44"/>
      <c r="Y45" s="44"/>
    </row>
    <row r="46" s="5" customFormat="1" ht="39" customHeight="1" spans="1:25">
      <c r="A46" s="20">
        <v>41</v>
      </c>
      <c r="B46" s="20" t="s">
        <v>23</v>
      </c>
      <c r="C46" s="20" t="s">
        <v>105</v>
      </c>
      <c r="D46" s="20" t="s">
        <v>25</v>
      </c>
      <c r="E46" s="21" t="s">
        <v>106</v>
      </c>
      <c r="F46" s="20">
        <v>409.5</v>
      </c>
      <c r="G46" s="22">
        <v>409.5</v>
      </c>
      <c r="H46" s="20"/>
      <c r="I46" s="20"/>
      <c r="J46" s="20"/>
      <c r="K46" s="20"/>
      <c r="L46" s="20"/>
      <c r="M46" s="36">
        <v>409.5</v>
      </c>
      <c r="N46" s="37">
        <f t="shared" si="2"/>
        <v>1</v>
      </c>
      <c r="O46" s="38"/>
      <c r="P46" s="38">
        <v>1</v>
      </c>
      <c r="Q46" s="38">
        <v>1</v>
      </c>
      <c r="R46" s="38">
        <v>1</v>
      </c>
      <c r="S46" s="38">
        <v>1</v>
      </c>
      <c r="U46" s="44"/>
      <c r="V46" s="44"/>
      <c r="W46" s="44"/>
      <c r="X46" s="44"/>
      <c r="Y46" s="44"/>
    </row>
    <row r="47" s="5" customFormat="1" ht="39" customHeight="1" spans="1:25">
      <c r="A47" s="20">
        <v>42</v>
      </c>
      <c r="B47" s="20" t="s">
        <v>23</v>
      </c>
      <c r="C47" s="20" t="s">
        <v>107</v>
      </c>
      <c r="D47" s="20" t="s">
        <v>25</v>
      </c>
      <c r="E47" s="21" t="s">
        <v>108</v>
      </c>
      <c r="F47" s="20">
        <v>196.58</v>
      </c>
      <c r="G47" s="20">
        <v>196.58</v>
      </c>
      <c r="H47" s="20"/>
      <c r="I47" s="20"/>
      <c r="J47" s="20"/>
      <c r="K47" s="20"/>
      <c r="L47" s="20"/>
      <c r="M47" s="36">
        <v>196.58</v>
      </c>
      <c r="N47" s="37">
        <f t="shared" si="2"/>
        <v>1</v>
      </c>
      <c r="O47" s="38"/>
      <c r="P47" s="38">
        <v>1</v>
      </c>
      <c r="Q47" s="38">
        <v>1</v>
      </c>
      <c r="R47" s="38">
        <v>1</v>
      </c>
      <c r="S47" s="38">
        <v>1</v>
      </c>
      <c r="U47" s="44"/>
      <c r="V47" s="44"/>
      <c r="W47" s="44"/>
      <c r="X47" s="44"/>
      <c r="Y47" s="44"/>
    </row>
    <row r="48" s="5" customFormat="1" ht="39" customHeight="1" spans="1:25">
      <c r="A48" s="20">
        <v>43</v>
      </c>
      <c r="B48" s="20" t="s">
        <v>23</v>
      </c>
      <c r="C48" s="27" t="s">
        <v>109</v>
      </c>
      <c r="D48" s="20" t="s">
        <v>25</v>
      </c>
      <c r="E48" s="21" t="s">
        <v>110</v>
      </c>
      <c r="F48" s="20">
        <v>42</v>
      </c>
      <c r="G48" s="20">
        <v>42</v>
      </c>
      <c r="H48" s="20"/>
      <c r="I48" s="20"/>
      <c r="J48" s="20"/>
      <c r="K48" s="20"/>
      <c r="L48" s="20"/>
      <c r="M48" s="36">
        <v>42</v>
      </c>
      <c r="N48" s="37">
        <f t="shared" si="2"/>
        <v>1</v>
      </c>
      <c r="O48" s="38"/>
      <c r="P48" s="38">
        <v>1</v>
      </c>
      <c r="Q48" s="38">
        <v>1</v>
      </c>
      <c r="R48" s="38">
        <v>1</v>
      </c>
      <c r="S48" s="38">
        <v>1</v>
      </c>
      <c r="T48" s="44"/>
      <c r="U48" s="44"/>
      <c r="V48" s="44"/>
      <c r="W48" s="44"/>
      <c r="X48" s="44"/>
      <c r="Y48" s="44"/>
    </row>
    <row r="49" s="5" customFormat="1" ht="39" customHeight="1" spans="1:25">
      <c r="A49" s="20">
        <v>44</v>
      </c>
      <c r="B49" s="20" t="s">
        <v>23</v>
      </c>
      <c r="C49" s="27" t="s">
        <v>111</v>
      </c>
      <c r="D49" s="20" t="s">
        <v>25</v>
      </c>
      <c r="E49" s="21" t="s">
        <v>112</v>
      </c>
      <c r="F49" s="20">
        <v>38.715685</v>
      </c>
      <c r="G49" s="20">
        <v>38.715685</v>
      </c>
      <c r="H49" s="20"/>
      <c r="I49" s="20"/>
      <c r="J49" s="20"/>
      <c r="K49" s="20"/>
      <c r="L49" s="20"/>
      <c r="M49" s="36">
        <v>38.715685</v>
      </c>
      <c r="N49" s="37">
        <f t="shared" si="2"/>
        <v>1</v>
      </c>
      <c r="O49" s="38"/>
      <c r="P49" s="38">
        <v>1</v>
      </c>
      <c r="Q49" s="38">
        <v>1</v>
      </c>
      <c r="R49" s="38">
        <v>1</v>
      </c>
      <c r="S49" s="38">
        <v>1</v>
      </c>
      <c r="T49" s="44"/>
      <c r="U49" s="44"/>
      <c r="V49" s="44"/>
      <c r="W49" s="44"/>
      <c r="X49" s="44"/>
      <c r="Y49" s="44"/>
    </row>
    <row r="50" s="5" customFormat="1" ht="39" customHeight="1" spans="1:25">
      <c r="A50" s="20">
        <v>45</v>
      </c>
      <c r="B50" s="20" t="s">
        <v>23</v>
      </c>
      <c r="C50" s="27" t="s">
        <v>113</v>
      </c>
      <c r="D50" s="20" t="s">
        <v>25</v>
      </c>
      <c r="E50" s="21" t="s">
        <v>114</v>
      </c>
      <c r="F50" s="20">
        <v>150</v>
      </c>
      <c r="G50" s="20">
        <v>150</v>
      </c>
      <c r="H50" s="20"/>
      <c r="I50" s="20"/>
      <c r="J50" s="20"/>
      <c r="K50" s="20"/>
      <c r="L50" s="20"/>
      <c r="M50" s="36">
        <v>150</v>
      </c>
      <c r="N50" s="37">
        <f t="shared" si="2"/>
        <v>1</v>
      </c>
      <c r="O50" s="38"/>
      <c r="P50" s="38">
        <v>1</v>
      </c>
      <c r="Q50" s="38">
        <v>1</v>
      </c>
      <c r="R50" s="38">
        <v>1</v>
      </c>
      <c r="S50" s="38">
        <v>1</v>
      </c>
      <c r="T50" s="44"/>
      <c r="U50" s="44"/>
      <c r="V50" s="44"/>
      <c r="W50" s="44"/>
      <c r="X50" s="44"/>
      <c r="Y50" s="44"/>
    </row>
    <row r="51" s="5" customFormat="1" ht="39" customHeight="1" spans="1:25">
      <c r="A51" s="20">
        <v>46</v>
      </c>
      <c r="B51" s="20" t="s">
        <v>23</v>
      </c>
      <c r="C51" s="27" t="s">
        <v>115</v>
      </c>
      <c r="D51" s="20" t="s">
        <v>25</v>
      </c>
      <c r="E51" s="21" t="s">
        <v>116</v>
      </c>
      <c r="F51" s="20">
        <v>35.79</v>
      </c>
      <c r="G51" s="20">
        <v>35.79</v>
      </c>
      <c r="H51" s="20"/>
      <c r="I51" s="20"/>
      <c r="J51" s="20"/>
      <c r="K51" s="20"/>
      <c r="L51" s="20"/>
      <c r="M51" s="36">
        <v>35.790771</v>
      </c>
      <c r="N51" s="37">
        <f t="shared" si="2"/>
        <v>1.00002154233026</v>
      </c>
      <c r="O51" s="38"/>
      <c r="P51" s="38">
        <v>1</v>
      </c>
      <c r="Q51" s="38">
        <v>1</v>
      </c>
      <c r="R51" s="38">
        <v>1</v>
      </c>
      <c r="S51" s="38">
        <v>1</v>
      </c>
      <c r="T51" s="44"/>
      <c r="U51" s="44"/>
      <c r="V51" s="44"/>
      <c r="W51" s="44"/>
      <c r="X51" s="44"/>
      <c r="Y51" s="44"/>
    </row>
    <row r="52" s="5" customFormat="1" ht="39" customHeight="1" spans="1:25">
      <c r="A52" s="20">
        <v>47</v>
      </c>
      <c r="B52" s="20" t="s">
        <v>23</v>
      </c>
      <c r="C52" s="20" t="s">
        <v>117</v>
      </c>
      <c r="D52" s="20" t="s">
        <v>25</v>
      </c>
      <c r="E52" s="21" t="s">
        <v>118</v>
      </c>
      <c r="F52" s="20">
        <v>94.727499</v>
      </c>
      <c r="G52" s="20">
        <v>94.727499</v>
      </c>
      <c r="H52" s="20"/>
      <c r="I52" s="20"/>
      <c r="J52" s="20"/>
      <c r="K52" s="20"/>
      <c r="L52" s="20"/>
      <c r="M52" s="36">
        <v>94.727499</v>
      </c>
      <c r="N52" s="37">
        <f t="shared" si="2"/>
        <v>1</v>
      </c>
      <c r="O52" s="38"/>
      <c r="P52" s="38">
        <v>1</v>
      </c>
      <c r="Q52" s="38">
        <v>1</v>
      </c>
      <c r="R52" s="38">
        <v>1</v>
      </c>
      <c r="S52" s="38">
        <v>1</v>
      </c>
      <c r="T52" s="44"/>
      <c r="U52" s="44"/>
      <c r="V52" s="44"/>
      <c r="W52" s="44"/>
      <c r="X52" s="44"/>
      <c r="Y52" s="44"/>
    </row>
    <row r="53" s="5" customFormat="1" ht="39" customHeight="1" spans="1:25">
      <c r="A53" s="20">
        <v>48</v>
      </c>
      <c r="B53" s="20" t="s">
        <v>23</v>
      </c>
      <c r="C53" s="20" t="s">
        <v>119</v>
      </c>
      <c r="D53" s="20" t="s">
        <v>25</v>
      </c>
      <c r="E53" s="21" t="s">
        <v>120</v>
      </c>
      <c r="F53" s="20">
        <v>106.863097</v>
      </c>
      <c r="G53" s="20">
        <v>106.863097</v>
      </c>
      <c r="H53" s="20"/>
      <c r="I53" s="20"/>
      <c r="J53" s="20"/>
      <c r="K53" s="20"/>
      <c r="L53" s="20"/>
      <c r="M53" s="36">
        <v>106.863097</v>
      </c>
      <c r="N53" s="37">
        <f t="shared" si="2"/>
        <v>1</v>
      </c>
      <c r="O53" s="38"/>
      <c r="P53" s="38">
        <v>1</v>
      </c>
      <c r="Q53" s="38">
        <v>1</v>
      </c>
      <c r="R53" s="38">
        <v>1</v>
      </c>
      <c r="S53" s="38">
        <v>1</v>
      </c>
      <c r="T53" s="44"/>
      <c r="U53" s="44"/>
      <c r="V53" s="44"/>
      <c r="W53" s="44"/>
      <c r="X53" s="44"/>
      <c r="Y53" s="44"/>
    </row>
    <row r="54" s="5" customFormat="1" ht="39" customHeight="1" spans="1:25">
      <c r="A54" s="20">
        <v>49</v>
      </c>
      <c r="B54" s="20" t="s">
        <v>23</v>
      </c>
      <c r="C54" s="20" t="s">
        <v>121</v>
      </c>
      <c r="D54" s="20" t="s">
        <v>25</v>
      </c>
      <c r="E54" s="21" t="s">
        <v>122</v>
      </c>
      <c r="F54" s="20">
        <v>61.763406</v>
      </c>
      <c r="G54" s="20">
        <v>61.763406</v>
      </c>
      <c r="H54" s="20"/>
      <c r="I54" s="20"/>
      <c r="J54" s="20"/>
      <c r="K54" s="20"/>
      <c r="L54" s="20"/>
      <c r="M54" s="36">
        <v>61.763406</v>
      </c>
      <c r="N54" s="37">
        <f t="shared" si="2"/>
        <v>1</v>
      </c>
      <c r="O54" s="38"/>
      <c r="P54" s="38">
        <v>1</v>
      </c>
      <c r="Q54" s="38">
        <v>1</v>
      </c>
      <c r="R54" s="38">
        <v>1</v>
      </c>
      <c r="S54" s="38">
        <v>1</v>
      </c>
      <c r="T54" s="44"/>
      <c r="U54" s="44"/>
      <c r="V54" s="44"/>
      <c r="W54" s="44"/>
      <c r="X54" s="44"/>
      <c r="Y54" s="44"/>
    </row>
    <row r="55" s="5" customFormat="1" ht="39" customHeight="1" spans="1:25">
      <c r="A55" s="20">
        <v>50</v>
      </c>
      <c r="B55" s="20" t="s">
        <v>23</v>
      </c>
      <c r="C55" s="20" t="s">
        <v>123</v>
      </c>
      <c r="D55" s="20" t="s">
        <v>25</v>
      </c>
      <c r="E55" s="21" t="s">
        <v>124</v>
      </c>
      <c r="F55" s="20">
        <v>79.104208</v>
      </c>
      <c r="G55" s="20"/>
      <c r="H55" s="20">
        <v>79.104208</v>
      </c>
      <c r="I55" s="20"/>
      <c r="J55" s="20"/>
      <c r="K55" s="20"/>
      <c r="L55" s="20"/>
      <c r="M55" s="36">
        <v>79.104208</v>
      </c>
      <c r="N55" s="37">
        <f t="shared" si="2"/>
        <v>1</v>
      </c>
      <c r="O55" s="38"/>
      <c r="P55" s="38">
        <v>1</v>
      </c>
      <c r="Q55" s="38">
        <v>1</v>
      </c>
      <c r="R55" s="38">
        <v>1</v>
      </c>
      <c r="S55" s="38">
        <v>1</v>
      </c>
      <c r="T55" s="44"/>
      <c r="U55" s="44"/>
      <c r="V55" s="44"/>
      <c r="W55" s="44"/>
      <c r="X55" s="44"/>
      <c r="Y55" s="44"/>
    </row>
    <row r="56" s="5" customFormat="1" ht="39" customHeight="1" spans="1:25">
      <c r="A56" s="20">
        <v>51</v>
      </c>
      <c r="B56" s="20" t="s">
        <v>23</v>
      </c>
      <c r="C56" s="20" t="s">
        <v>125</v>
      </c>
      <c r="D56" s="20" t="s">
        <v>25</v>
      </c>
      <c r="E56" s="21" t="s">
        <v>126</v>
      </c>
      <c r="F56" s="20">
        <v>178.43268</v>
      </c>
      <c r="G56" s="20"/>
      <c r="H56" s="20">
        <v>178.43268</v>
      </c>
      <c r="I56" s="20"/>
      <c r="J56" s="20"/>
      <c r="K56" s="20"/>
      <c r="L56" s="20"/>
      <c r="M56" s="36">
        <v>178.43268</v>
      </c>
      <c r="N56" s="37">
        <f t="shared" si="2"/>
        <v>1</v>
      </c>
      <c r="O56" s="38"/>
      <c r="P56" s="38">
        <v>1</v>
      </c>
      <c r="Q56" s="38">
        <v>1</v>
      </c>
      <c r="R56" s="38">
        <v>1</v>
      </c>
      <c r="S56" s="38">
        <v>1</v>
      </c>
      <c r="T56" s="44"/>
      <c r="U56" s="44"/>
      <c r="V56" s="44"/>
      <c r="W56" s="44"/>
      <c r="X56" s="44"/>
      <c r="Y56" s="44"/>
    </row>
    <row r="57" s="5" customFormat="1" ht="39" customHeight="1" spans="1:25">
      <c r="A57" s="20">
        <v>52</v>
      </c>
      <c r="B57" s="20" t="s">
        <v>23</v>
      </c>
      <c r="C57" s="20" t="s">
        <v>127</v>
      </c>
      <c r="D57" s="20" t="s">
        <v>25</v>
      </c>
      <c r="E57" s="21" t="s">
        <v>128</v>
      </c>
      <c r="F57" s="20">
        <v>29.66</v>
      </c>
      <c r="G57" s="20"/>
      <c r="H57" s="20">
        <v>29.66</v>
      </c>
      <c r="I57" s="20"/>
      <c r="J57" s="20"/>
      <c r="K57" s="20"/>
      <c r="L57" s="20"/>
      <c r="M57" s="36">
        <v>29.66</v>
      </c>
      <c r="N57" s="37">
        <f t="shared" si="2"/>
        <v>1</v>
      </c>
      <c r="O57" s="38"/>
      <c r="P57" s="38">
        <v>1</v>
      </c>
      <c r="Q57" s="38">
        <v>1</v>
      </c>
      <c r="R57" s="38">
        <v>1</v>
      </c>
      <c r="S57" s="38">
        <v>1</v>
      </c>
      <c r="T57" s="44"/>
      <c r="U57" s="44"/>
      <c r="V57" s="44"/>
      <c r="W57" s="44"/>
      <c r="X57" s="44"/>
      <c r="Y57" s="44"/>
    </row>
    <row r="58" s="5" customFormat="1" ht="54" customHeight="1" spans="1:25">
      <c r="A58" s="20">
        <v>53</v>
      </c>
      <c r="B58" s="20" t="s">
        <v>23</v>
      </c>
      <c r="C58" s="20" t="s">
        <v>129</v>
      </c>
      <c r="D58" s="20" t="s">
        <v>25</v>
      </c>
      <c r="E58" s="21" t="s">
        <v>130</v>
      </c>
      <c r="F58" s="20">
        <v>118</v>
      </c>
      <c r="G58" s="20">
        <v>118</v>
      </c>
      <c r="H58" s="20"/>
      <c r="I58" s="20"/>
      <c r="J58" s="20"/>
      <c r="K58" s="20"/>
      <c r="L58" s="20"/>
      <c r="M58" s="36">
        <v>118</v>
      </c>
      <c r="N58" s="37">
        <f t="shared" si="2"/>
        <v>1</v>
      </c>
      <c r="O58" s="38"/>
      <c r="P58" s="38">
        <v>1</v>
      </c>
      <c r="Q58" s="38">
        <v>1</v>
      </c>
      <c r="R58" s="38">
        <v>1</v>
      </c>
      <c r="S58" s="38">
        <v>1</v>
      </c>
      <c r="T58" s="44"/>
      <c r="U58" s="44"/>
      <c r="V58" s="44"/>
      <c r="W58" s="44"/>
      <c r="X58" s="44"/>
      <c r="Y58" s="44"/>
    </row>
    <row r="59" s="5" customFormat="1" ht="48" customHeight="1" spans="1:25">
      <c r="A59" s="20">
        <v>54</v>
      </c>
      <c r="B59" s="20" t="s">
        <v>23</v>
      </c>
      <c r="C59" s="20" t="s">
        <v>131</v>
      </c>
      <c r="D59" s="20" t="s">
        <v>25</v>
      </c>
      <c r="E59" s="21" t="s">
        <v>132</v>
      </c>
      <c r="F59" s="20">
        <v>22.3685</v>
      </c>
      <c r="G59" s="20"/>
      <c r="H59" s="20">
        <v>22.3685</v>
      </c>
      <c r="I59" s="20"/>
      <c r="J59" s="20"/>
      <c r="K59" s="20"/>
      <c r="L59" s="20"/>
      <c r="M59" s="36">
        <v>22.3685</v>
      </c>
      <c r="N59" s="37">
        <f t="shared" si="2"/>
        <v>1</v>
      </c>
      <c r="O59" s="38"/>
      <c r="P59" s="38">
        <v>1</v>
      </c>
      <c r="Q59" s="38">
        <v>1</v>
      </c>
      <c r="R59" s="38">
        <v>1</v>
      </c>
      <c r="S59" s="38">
        <v>1</v>
      </c>
      <c r="T59" s="44"/>
      <c r="U59" s="44"/>
      <c r="V59" s="44"/>
      <c r="W59" s="44"/>
      <c r="X59" s="44"/>
      <c r="Y59" s="44"/>
    </row>
    <row r="60" s="5" customFormat="1" ht="51.95" customHeight="1" spans="1:23">
      <c r="A60" s="20">
        <v>55</v>
      </c>
      <c r="B60" s="20" t="s">
        <v>23</v>
      </c>
      <c r="C60" s="20" t="s">
        <v>133</v>
      </c>
      <c r="D60" s="20" t="s">
        <v>25</v>
      </c>
      <c r="E60" s="21" t="s">
        <v>134</v>
      </c>
      <c r="F60" s="20">
        <v>3151.785</v>
      </c>
      <c r="G60" s="20">
        <v>3151.785</v>
      </c>
      <c r="H60" s="20"/>
      <c r="I60" s="20"/>
      <c r="J60" s="20"/>
      <c r="K60" s="20"/>
      <c r="L60" s="20"/>
      <c r="M60" s="36">
        <v>3151.785</v>
      </c>
      <c r="N60" s="37">
        <f t="shared" si="2"/>
        <v>1</v>
      </c>
      <c r="O60" s="38"/>
      <c r="P60" s="38">
        <v>1</v>
      </c>
      <c r="Q60" s="38">
        <v>1</v>
      </c>
      <c r="R60" s="38">
        <v>1</v>
      </c>
      <c r="S60" s="38">
        <v>1</v>
      </c>
      <c r="T60" s="44"/>
      <c r="U60" s="44"/>
      <c r="V60" s="44"/>
      <c r="W60" s="44"/>
    </row>
    <row r="61" s="5" customFormat="1" ht="42.95" customHeight="1" spans="1:25">
      <c r="A61" s="20">
        <v>56</v>
      </c>
      <c r="B61" s="20" t="s">
        <v>23</v>
      </c>
      <c r="C61" s="20" t="s">
        <v>135</v>
      </c>
      <c r="D61" s="20" t="s">
        <v>25</v>
      </c>
      <c r="E61" s="21" t="s">
        <v>136</v>
      </c>
      <c r="F61" s="20">
        <v>88.006</v>
      </c>
      <c r="G61" s="20">
        <v>88.006</v>
      </c>
      <c r="H61" s="20"/>
      <c r="I61" s="20"/>
      <c r="J61" s="20"/>
      <c r="K61" s="20"/>
      <c r="L61" s="20"/>
      <c r="M61" s="36">
        <v>88.006</v>
      </c>
      <c r="N61" s="37">
        <f t="shared" si="2"/>
        <v>1</v>
      </c>
      <c r="O61" s="38"/>
      <c r="P61" s="38">
        <v>1</v>
      </c>
      <c r="Q61" s="38">
        <v>1</v>
      </c>
      <c r="R61" s="38">
        <v>1</v>
      </c>
      <c r="S61" s="38">
        <v>1</v>
      </c>
      <c r="T61" s="44"/>
      <c r="U61" s="44"/>
      <c r="V61" s="44"/>
      <c r="W61" s="44"/>
      <c r="X61" s="44"/>
      <c r="Y61" s="44"/>
    </row>
    <row r="62" s="5" customFormat="1" ht="199.5" spans="1:23">
      <c r="A62" s="20">
        <v>57</v>
      </c>
      <c r="B62" s="20" t="s">
        <v>23</v>
      </c>
      <c r="C62" s="27" t="s">
        <v>137</v>
      </c>
      <c r="D62" s="20" t="s">
        <v>25</v>
      </c>
      <c r="E62" s="21" t="s">
        <v>138</v>
      </c>
      <c r="F62" s="20">
        <v>358.57</v>
      </c>
      <c r="G62" s="20">
        <v>358.57</v>
      </c>
      <c r="H62" s="20"/>
      <c r="I62" s="20"/>
      <c r="J62" s="20"/>
      <c r="K62" s="20"/>
      <c r="L62" s="20"/>
      <c r="M62" s="36">
        <v>358.568</v>
      </c>
      <c r="N62" s="37">
        <f t="shared" si="2"/>
        <v>0.999994422288535</v>
      </c>
      <c r="O62" s="38"/>
      <c r="P62" s="38">
        <v>1</v>
      </c>
      <c r="Q62" s="38">
        <v>1</v>
      </c>
      <c r="R62" s="38">
        <v>1</v>
      </c>
      <c r="S62" s="38">
        <v>1</v>
      </c>
      <c r="T62" s="44"/>
      <c r="U62" s="44"/>
      <c r="V62" s="44"/>
      <c r="W62" s="44"/>
    </row>
    <row r="63" s="5" customFormat="1" ht="33" customHeight="1" spans="1:25">
      <c r="A63" s="20">
        <v>58</v>
      </c>
      <c r="B63" s="20" t="s">
        <v>23</v>
      </c>
      <c r="C63" s="20" t="s">
        <v>139</v>
      </c>
      <c r="D63" s="20" t="s">
        <v>25</v>
      </c>
      <c r="E63" s="21" t="s">
        <v>140</v>
      </c>
      <c r="F63" s="20">
        <v>196.852044</v>
      </c>
      <c r="G63" s="20"/>
      <c r="H63" s="20">
        <v>196.852044</v>
      </c>
      <c r="I63" s="20"/>
      <c r="J63" s="20"/>
      <c r="K63" s="20"/>
      <c r="L63" s="20"/>
      <c r="M63" s="36">
        <v>196.852044</v>
      </c>
      <c r="N63" s="37">
        <f t="shared" si="2"/>
        <v>1</v>
      </c>
      <c r="O63" s="38"/>
      <c r="P63" s="38">
        <v>1</v>
      </c>
      <c r="Q63" s="38">
        <v>1</v>
      </c>
      <c r="R63" s="38">
        <v>1</v>
      </c>
      <c r="S63" s="38">
        <v>1</v>
      </c>
      <c r="U63" s="44"/>
      <c r="V63" s="44"/>
      <c r="W63" s="44"/>
      <c r="X63" s="44"/>
      <c r="Y63" s="44"/>
    </row>
    <row r="64" s="5" customFormat="1" ht="36" customHeight="1" spans="1:25">
      <c r="A64" s="20">
        <v>59</v>
      </c>
      <c r="B64" s="20" t="s">
        <v>23</v>
      </c>
      <c r="C64" s="20" t="s">
        <v>141</v>
      </c>
      <c r="D64" s="20" t="s">
        <v>25</v>
      </c>
      <c r="E64" s="21" t="s">
        <v>142</v>
      </c>
      <c r="F64" s="20">
        <v>1496.7</v>
      </c>
      <c r="G64" s="20">
        <v>1496.7</v>
      </c>
      <c r="H64" s="20"/>
      <c r="I64" s="20"/>
      <c r="J64" s="20"/>
      <c r="K64" s="20"/>
      <c r="L64" s="20"/>
      <c r="M64" s="36">
        <v>1496.7</v>
      </c>
      <c r="N64" s="37">
        <f t="shared" si="2"/>
        <v>1</v>
      </c>
      <c r="O64" s="38"/>
      <c r="P64" s="38">
        <v>1</v>
      </c>
      <c r="Q64" s="38">
        <v>1</v>
      </c>
      <c r="R64" s="38">
        <v>1</v>
      </c>
      <c r="S64" s="38">
        <v>1</v>
      </c>
      <c r="U64" s="44"/>
      <c r="V64" s="44"/>
      <c r="W64" s="44"/>
      <c r="X64" s="44"/>
      <c r="Y64" s="44"/>
    </row>
    <row r="65" s="5" customFormat="1" ht="36" customHeight="1" spans="1:25">
      <c r="A65" s="20">
        <v>60</v>
      </c>
      <c r="B65" s="20" t="s">
        <v>23</v>
      </c>
      <c r="C65" s="27" t="s">
        <v>143</v>
      </c>
      <c r="D65" s="20" t="s">
        <v>144</v>
      </c>
      <c r="E65" s="21" t="s">
        <v>145</v>
      </c>
      <c r="F65" s="20">
        <v>418</v>
      </c>
      <c r="G65" s="20">
        <v>418</v>
      </c>
      <c r="H65" s="20"/>
      <c r="I65" s="20"/>
      <c r="J65" s="20"/>
      <c r="K65" s="20"/>
      <c r="L65" s="20"/>
      <c r="M65" s="36">
        <v>418</v>
      </c>
      <c r="N65" s="37">
        <f t="shared" si="2"/>
        <v>1</v>
      </c>
      <c r="O65" s="38"/>
      <c r="P65" s="38">
        <v>1</v>
      </c>
      <c r="Q65" s="38">
        <v>1</v>
      </c>
      <c r="R65" s="38">
        <v>1</v>
      </c>
      <c r="S65" s="38">
        <v>1</v>
      </c>
      <c r="U65" s="44"/>
      <c r="V65" s="44"/>
      <c r="W65" s="44"/>
      <c r="X65" s="44"/>
      <c r="Y65" s="44"/>
    </row>
    <row r="66" s="5" customFormat="1" ht="36" customHeight="1" spans="1:25">
      <c r="A66" s="20">
        <v>61</v>
      </c>
      <c r="B66" s="20" t="s">
        <v>23</v>
      </c>
      <c r="C66" s="20" t="s">
        <v>146</v>
      </c>
      <c r="D66" s="20" t="s">
        <v>25</v>
      </c>
      <c r="E66" s="21" t="s">
        <v>147</v>
      </c>
      <c r="F66" s="20">
        <v>145.6</v>
      </c>
      <c r="G66" s="20">
        <v>145.6</v>
      </c>
      <c r="H66" s="20"/>
      <c r="I66" s="20"/>
      <c r="J66" s="20"/>
      <c r="K66" s="20"/>
      <c r="L66" s="20"/>
      <c r="M66" s="36">
        <v>145.6</v>
      </c>
      <c r="N66" s="37">
        <f t="shared" si="2"/>
        <v>1</v>
      </c>
      <c r="O66" s="38"/>
      <c r="P66" s="38">
        <v>1</v>
      </c>
      <c r="Q66" s="38">
        <v>1</v>
      </c>
      <c r="R66" s="38">
        <v>1</v>
      </c>
      <c r="S66" s="38">
        <v>1</v>
      </c>
      <c r="T66" s="44"/>
      <c r="U66" s="44"/>
      <c r="V66" s="44"/>
      <c r="W66" s="44"/>
      <c r="X66" s="44"/>
      <c r="Y66" s="44"/>
    </row>
    <row r="67" s="5" customFormat="1" ht="36" customHeight="1" spans="1:25">
      <c r="A67" s="20">
        <v>62</v>
      </c>
      <c r="B67" s="20" t="s">
        <v>23</v>
      </c>
      <c r="C67" s="27" t="s">
        <v>148</v>
      </c>
      <c r="D67" s="20" t="s">
        <v>25</v>
      </c>
      <c r="E67" s="21" t="s">
        <v>149</v>
      </c>
      <c r="F67" s="20">
        <v>132.302121</v>
      </c>
      <c r="G67" s="20">
        <v>132.302121</v>
      </c>
      <c r="H67" s="20"/>
      <c r="I67" s="20"/>
      <c r="J67" s="20"/>
      <c r="K67" s="20"/>
      <c r="L67" s="20"/>
      <c r="M67" s="36">
        <v>132.302121</v>
      </c>
      <c r="N67" s="37">
        <f t="shared" si="2"/>
        <v>1</v>
      </c>
      <c r="O67" s="38"/>
      <c r="P67" s="38">
        <v>1</v>
      </c>
      <c r="Q67" s="38">
        <v>1</v>
      </c>
      <c r="R67" s="38">
        <v>1</v>
      </c>
      <c r="S67" s="38">
        <v>1</v>
      </c>
      <c r="T67" s="44"/>
      <c r="U67" s="44"/>
      <c r="V67" s="44"/>
      <c r="W67" s="44"/>
      <c r="X67" s="44"/>
      <c r="Y67" s="44"/>
    </row>
    <row r="68" s="5" customFormat="1" ht="36" customHeight="1" spans="1:25">
      <c r="A68" s="20">
        <v>63</v>
      </c>
      <c r="B68" s="20" t="s">
        <v>23</v>
      </c>
      <c r="C68" s="27" t="s">
        <v>150</v>
      </c>
      <c r="D68" s="20" t="s">
        <v>25</v>
      </c>
      <c r="E68" s="21" t="s">
        <v>151</v>
      </c>
      <c r="F68" s="20">
        <v>146.316604</v>
      </c>
      <c r="G68" s="20">
        <v>146.316604</v>
      </c>
      <c r="H68" s="20"/>
      <c r="I68" s="20"/>
      <c r="J68" s="20"/>
      <c r="K68" s="20"/>
      <c r="L68" s="20"/>
      <c r="M68" s="36">
        <v>146.316604</v>
      </c>
      <c r="N68" s="37">
        <f t="shared" si="2"/>
        <v>1</v>
      </c>
      <c r="O68" s="38"/>
      <c r="P68" s="38">
        <v>1</v>
      </c>
      <c r="Q68" s="38">
        <v>1</v>
      </c>
      <c r="R68" s="38">
        <v>1</v>
      </c>
      <c r="S68" s="38">
        <v>1</v>
      </c>
      <c r="T68" s="44"/>
      <c r="U68" s="44"/>
      <c r="V68" s="44"/>
      <c r="W68" s="44"/>
      <c r="X68" s="44"/>
      <c r="Y68" s="44"/>
    </row>
    <row r="69" s="5" customFormat="1" ht="36" customHeight="1" spans="1:25">
      <c r="A69" s="20">
        <v>64</v>
      </c>
      <c r="B69" s="20" t="s">
        <v>23</v>
      </c>
      <c r="C69" s="27" t="s">
        <v>152</v>
      </c>
      <c r="D69" s="20" t="s">
        <v>25</v>
      </c>
      <c r="E69" s="21" t="s">
        <v>153</v>
      </c>
      <c r="F69" s="20">
        <v>373.82486</v>
      </c>
      <c r="G69" s="20">
        <v>373.82486</v>
      </c>
      <c r="H69" s="20"/>
      <c r="I69" s="20"/>
      <c r="J69" s="20"/>
      <c r="K69" s="20"/>
      <c r="L69" s="20"/>
      <c r="M69" s="36">
        <v>373.82486</v>
      </c>
      <c r="N69" s="37">
        <f t="shared" si="2"/>
        <v>1</v>
      </c>
      <c r="O69" s="38"/>
      <c r="P69" s="38">
        <v>1</v>
      </c>
      <c r="Q69" s="38">
        <v>1</v>
      </c>
      <c r="R69" s="38">
        <v>1</v>
      </c>
      <c r="S69" s="38">
        <v>1</v>
      </c>
      <c r="T69" s="44"/>
      <c r="U69" s="44"/>
      <c r="V69" s="44"/>
      <c r="W69" s="44"/>
      <c r="X69" s="44"/>
      <c r="Y69" s="44"/>
    </row>
    <row r="70" s="5" customFormat="1" ht="409.5" customHeight="1" spans="1:25">
      <c r="A70" s="20">
        <v>65</v>
      </c>
      <c r="B70" s="20" t="s">
        <v>23</v>
      </c>
      <c r="C70" s="20" t="s">
        <v>154</v>
      </c>
      <c r="D70" s="20" t="s">
        <v>25</v>
      </c>
      <c r="E70" s="46" t="s">
        <v>155</v>
      </c>
      <c r="F70" s="20">
        <v>9605.747409</v>
      </c>
      <c r="G70" s="20">
        <v>9605.747409</v>
      </c>
      <c r="H70" s="20"/>
      <c r="I70" s="20"/>
      <c r="J70" s="20"/>
      <c r="K70" s="20"/>
      <c r="L70" s="20"/>
      <c r="M70" s="36">
        <v>9605.747409</v>
      </c>
      <c r="N70" s="37">
        <f t="shared" si="2"/>
        <v>1</v>
      </c>
      <c r="O70" s="38"/>
      <c r="P70" s="38">
        <v>1</v>
      </c>
      <c r="Q70" s="38">
        <v>1</v>
      </c>
      <c r="R70" s="38">
        <v>1</v>
      </c>
      <c r="S70" s="38">
        <v>1</v>
      </c>
      <c r="T70" s="44"/>
      <c r="U70" s="44"/>
      <c r="V70" s="44"/>
      <c r="W70" s="44"/>
      <c r="X70" s="44"/>
      <c r="Y70" s="44"/>
    </row>
    <row r="71" s="5" customFormat="1" ht="181.5" customHeight="1" spans="1:25">
      <c r="A71" s="20">
        <v>66</v>
      </c>
      <c r="B71" s="20" t="s">
        <v>23</v>
      </c>
      <c r="C71" s="20" t="s">
        <v>156</v>
      </c>
      <c r="D71" s="20" t="s">
        <v>25</v>
      </c>
      <c r="E71" s="21" t="s">
        <v>157</v>
      </c>
      <c r="F71" s="20">
        <v>2468.886078</v>
      </c>
      <c r="G71" s="20">
        <v>2468.886078</v>
      </c>
      <c r="H71" s="20"/>
      <c r="I71" s="20"/>
      <c r="J71" s="20"/>
      <c r="K71" s="20"/>
      <c r="L71" s="20"/>
      <c r="M71" s="36">
        <v>2468.886078</v>
      </c>
      <c r="N71" s="37">
        <f t="shared" ref="N71:N102" si="3">M71/F71</f>
        <v>1</v>
      </c>
      <c r="O71" s="38"/>
      <c r="P71" s="38">
        <v>1</v>
      </c>
      <c r="Q71" s="38">
        <v>1</v>
      </c>
      <c r="R71" s="38">
        <v>1</v>
      </c>
      <c r="S71" s="38">
        <v>1</v>
      </c>
      <c r="T71" s="44"/>
      <c r="U71" s="44"/>
      <c r="V71" s="44"/>
      <c r="W71" s="44"/>
      <c r="X71" s="44"/>
      <c r="Y71" s="44"/>
    </row>
    <row r="72" s="5" customFormat="1" ht="39" customHeight="1" spans="1:25">
      <c r="A72" s="20">
        <v>67</v>
      </c>
      <c r="B72" s="20" t="s">
        <v>23</v>
      </c>
      <c r="C72" s="20" t="s">
        <v>158</v>
      </c>
      <c r="D72" s="20" t="s">
        <v>25</v>
      </c>
      <c r="E72" s="21" t="s">
        <v>159</v>
      </c>
      <c r="F72" s="20">
        <v>270</v>
      </c>
      <c r="G72" s="20"/>
      <c r="H72" s="20">
        <v>270</v>
      </c>
      <c r="I72" s="20"/>
      <c r="J72" s="20"/>
      <c r="K72" s="20"/>
      <c r="L72" s="20"/>
      <c r="M72" s="36">
        <v>245.759066</v>
      </c>
      <c r="N72" s="37">
        <f t="shared" si="3"/>
        <v>0.910218762962963</v>
      </c>
      <c r="O72" s="38"/>
      <c r="P72" s="38">
        <v>1</v>
      </c>
      <c r="Q72" s="38">
        <v>1</v>
      </c>
      <c r="R72" s="38">
        <v>1</v>
      </c>
      <c r="S72" s="38">
        <v>1</v>
      </c>
      <c r="T72" s="44"/>
      <c r="U72" s="44"/>
      <c r="V72" s="44"/>
      <c r="W72" s="44"/>
      <c r="X72" s="44"/>
      <c r="Y72" s="44"/>
    </row>
    <row r="73" s="5" customFormat="1" ht="42" customHeight="1" spans="1:25">
      <c r="A73" s="20">
        <v>68</v>
      </c>
      <c r="B73" s="20" t="s">
        <v>23</v>
      </c>
      <c r="C73" s="20" t="s">
        <v>160</v>
      </c>
      <c r="D73" s="20" t="s">
        <v>25</v>
      </c>
      <c r="E73" s="21" t="s">
        <v>161</v>
      </c>
      <c r="F73" s="20">
        <v>299.1428</v>
      </c>
      <c r="G73" s="20">
        <v>299.1428</v>
      </c>
      <c r="H73" s="20"/>
      <c r="I73" s="20"/>
      <c r="J73" s="20"/>
      <c r="K73" s="20"/>
      <c r="L73" s="20"/>
      <c r="M73" s="36">
        <v>299.1428</v>
      </c>
      <c r="N73" s="37">
        <f t="shared" si="3"/>
        <v>1</v>
      </c>
      <c r="O73" s="38"/>
      <c r="P73" s="38">
        <v>1</v>
      </c>
      <c r="Q73" s="38">
        <v>1</v>
      </c>
      <c r="R73" s="38">
        <v>1</v>
      </c>
      <c r="S73" s="38">
        <v>1</v>
      </c>
      <c r="T73" s="44"/>
      <c r="U73" s="44"/>
      <c r="V73" s="44"/>
      <c r="W73" s="44"/>
      <c r="X73" s="44"/>
      <c r="Y73" s="44"/>
    </row>
    <row r="74" s="5" customFormat="1" ht="356.25" spans="1:25">
      <c r="A74" s="20">
        <v>69</v>
      </c>
      <c r="B74" s="20" t="s">
        <v>23</v>
      </c>
      <c r="C74" s="20" t="s">
        <v>162</v>
      </c>
      <c r="D74" s="20" t="s">
        <v>25</v>
      </c>
      <c r="E74" s="21" t="s">
        <v>163</v>
      </c>
      <c r="F74" s="20">
        <v>1059.827624</v>
      </c>
      <c r="G74" s="20">
        <v>1059.827624</v>
      </c>
      <c r="H74" s="20"/>
      <c r="I74" s="20"/>
      <c r="J74" s="20"/>
      <c r="K74" s="20"/>
      <c r="L74" s="20"/>
      <c r="M74" s="36">
        <v>1059.827624</v>
      </c>
      <c r="N74" s="37">
        <f t="shared" si="3"/>
        <v>1</v>
      </c>
      <c r="O74" s="38"/>
      <c r="P74" s="38">
        <v>1</v>
      </c>
      <c r="Q74" s="38">
        <v>1</v>
      </c>
      <c r="R74" s="38">
        <v>1</v>
      </c>
      <c r="S74" s="38">
        <v>1</v>
      </c>
      <c r="T74" s="44"/>
      <c r="U74" s="44"/>
      <c r="V74" s="44"/>
      <c r="W74" s="44"/>
      <c r="X74" s="44"/>
      <c r="Y74" s="44"/>
    </row>
    <row r="75" s="5" customFormat="1" ht="409.5" spans="1:25">
      <c r="A75" s="20">
        <v>70</v>
      </c>
      <c r="B75" s="20" t="s">
        <v>23</v>
      </c>
      <c r="C75" s="20" t="s">
        <v>164</v>
      </c>
      <c r="D75" s="20" t="s">
        <v>144</v>
      </c>
      <c r="E75" s="21" t="s">
        <v>165</v>
      </c>
      <c r="F75" s="20">
        <v>1595.574646</v>
      </c>
      <c r="G75" s="20">
        <v>1595.574646</v>
      </c>
      <c r="H75" s="20"/>
      <c r="I75" s="20"/>
      <c r="J75" s="20"/>
      <c r="K75" s="20"/>
      <c r="L75" s="20"/>
      <c r="M75" s="36">
        <v>1595.574646</v>
      </c>
      <c r="N75" s="37">
        <f t="shared" si="3"/>
        <v>1</v>
      </c>
      <c r="O75" s="38"/>
      <c r="P75" s="38">
        <v>1</v>
      </c>
      <c r="Q75" s="38">
        <v>1</v>
      </c>
      <c r="R75" s="38">
        <v>1</v>
      </c>
      <c r="S75" s="38">
        <v>1</v>
      </c>
      <c r="T75" s="44"/>
      <c r="U75" s="44"/>
      <c r="V75" s="44"/>
      <c r="W75" s="44"/>
      <c r="X75" s="44"/>
      <c r="Y75" s="44"/>
    </row>
    <row r="76" s="5" customFormat="1" ht="45.95" customHeight="1" spans="1:25">
      <c r="A76" s="20">
        <v>71</v>
      </c>
      <c r="B76" s="20" t="s">
        <v>23</v>
      </c>
      <c r="C76" s="20" t="s">
        <v>166</v>
      </c>
      <c r="D76" s="20" t="s">
        <v>144</v>
      </c>
      <c r="E76" s="21" t="s">
        <v>167</v>
      </c>
      <c r="F76" s="20">
        <v>30</v>
      </c>
      <c r="G76" s="20">
        <v>15</v>
      </c>
      <c r="H76" s="20">
        <v>15</v>
      </c>
      <c r="I76" s="20"/>
      <c r="J76" s="20"/>
      <c r="K76" s="20"/>
      <c r="L76" s="20"/>
      <c r="M76" s="36">
        <v>30</v>
      </c>
      <c r="N76" s="37">
        <f t="shared" si="3"/>
        <v>1</v>
      </c>
      <c r="O76" s="38"/>
      <c r="P76" s="38">
        <v>1</v>
      </c>
      <c r="Q76" s="38">
        <v>1</v>
      </c>
      <c r="R76" s="38">
        <v>1</v>
      </c>
      <c r="S76" s="38">
        <v>1</v>
      </c>
      <c r="T76" s="44"/>
      <c r="U76" s="44"/>
      <c r="V76" s="44"/>
      <c r="W76" s="44"/>
      <c r="X76" s="44"/>
      <c r="Y76" s="44"/>
    </row>
    <row r="77" s="5" customFormat="1" ht="39" customHeight="1" spans="1:25">
      <c r="A77" s="20">
        <v>72</v>
      </c>
      <c r="B77" s="20" t="s">
        <v>23</v>
      </c>
      <c r="C77" s="20" t="s">
        <v>168</v>
      </c>
      <c r="D77" s="20" t="s">
        <v>144</v>
      </c>
      <c r="E77" s="21" t="s">
        <v>169</v>
      </c>
      <c r="F77" s="20">
        <v>1331.567</v>
      </c>
      <c r="G77" s="20">
        <v>1331.567</v>
      </c>
      <c r="H77" s="20"/>
      <c r="I77" s="20"/>
      <c r="J77" s="20"/>
      <c r="K77" s="20"/>
      <c r="L77" s="20"/>
      <c r="M77" s="36">
        <v>1331.567</v>
      </c>
      <c r="N77" s="37">
        <f t="shared" si="3"/>
        <v>1</v>
      </c>
      <c r="O77" s="38"/>
      <c r="P77" s="38">
        <v>1</v>
      </c>
      <c r="Q77" s="38">
        <v>1</v>
      </c>
      <c r="R77" s="38">
        <v>1</v>
      </c>
      <c r="S77" s="38">
        <v>1</v>
      </c>
      <c r="T77" s="44"/>
      <c r="U77" s="44"/>
      <c r="V77" s="44"/>
      <c r="W77" s="44"/>
      <c r="X77" s="44"/>
      <c r="Y77" s="44"/>
    </row>
    <row r="78" s="5" customFormat="1" ht="71.25" spans="1:25">
      <c r="A78" s="20">
        <v>73</v>
      </c>
      <c r="B78" s="20" t="s">
        <v>23</v>
      </c>
      <c r="C78" s="20" t="s">
        <v>170</v>
      </c>
      <c r="D78" s="20" t="s">
        <v>144</v>
      </c>
      <c r="E78" s="21" t="s">
        <v>171</v>
      </c>
      <c r="F78" s="20">
        <v>250.42545</v>
      </c>
      <c r="G78" s="20">
        <v>250.42545</v>
      </c>
      <c r="H78" s="20"/>
      <c r="I78" s="20"/>
      <c r="J78" s="20"/>
      <c r="K78" s="20"/>
      <c r="L78" s="20"/>
      <c r="M78" s="36">
        <v>250.42545</v>
      </c>
      <c r="N78" s="37">
        <f t="shared" si="3"/>
        <v>1</v>
      </c>
      <c r="O78" s="38"/>
      <c r="P78" s="38">
        <v>1</v>
      </c>
      <c r="Q78" s="38">
        <v>1</v>
      </c>
      <c r="R78" s="38">
        <v>1</v>
      </c>
      <c r="S78" s="38">
        <v>1</v>
      </c>
      <c r="T78" s="44"/>
      <c r="U78" s="44"/>
      <c r="V78" s="44"/>
      <c r="W78" s="44"/>
      <c r="X78" s="44"/>
      <c r="Y78" s="44"/>
    </row>
    <row r="79" s="5" customFormat="1" ht="35.25" customHeight="1" spans="1:25">
      <c r="A79" s="20">
        <v>74</v>
      </c>
      <c r="B79" s="20" t="s">
        <v>23</v>
      </c>
      <c r="C79" s="20" t="s">
        <v>172</v>
      </c>
      <c r="D79" s="20" t="s">
        <v>25</v>
      </c>
      <c r="E79" s="21" t="s">
        <v>173</v>
      </c>
      <c r="F79" s="20">
        <v>690.344441</v>
      </c>
      <c r="G79" s="20">
        <v>690.344441</v>
      </c>
      <c r="H79" s="20"/>
      <c r="I79" s="20"/>
      <c r="J79" s="20"/>
      <c r="K79" s="20"/>
      <c r="L79" s="20"/>
      <c r="M79" s="36">
        <v>690.344441</v>
      </c>
      <c r="N79" s="37">
        <f t="shared" si="3"/>
        <v>1</v>
      </c>
      <c r="O79" s="38"/>
      <c r="P79" s="38">
        <v>1</v>
      </c>
      <c r="Q79" s="38">
        <v>1</v>
      </c>
      <c r="R79" s="38">
        <v>1</v>
      </c>
      <c r="S79" s="38">
        <v>1</v>
      </c>
      <c r="U79" s="44"/>
      <c r="V79" s="44"/>
      <c r="W79" s="44"/>
      <c r="X79" s="44"/>
      <c r="Y79" s="44"/>
    </row>
    <row r="80" s="5" customFormat="1" ht="47.1" customHeight="1" spans="1:25">
      <c r="A80" s="20">
        <v>75</v>
      </c>
      <c r="B80" s="20" t="s">
        <v>23</v>
      </c>
      <c r="C80" s="20" t="s">
        <v>174</v>
      </c>
      <c r="D80" s="20" t="s">
        <v>175</v>
      </c>
      <c r="E80" s="21" t="s">
        <v>176</v>
      </c>
      <c r="F80" s="20">
        <v>897.655</v>
      </c>
      <c r="G80" s="20">
        <v>897.655</v>
      </c>
      <c r="H80" s="20"/>
      <c r="I80" s="20"/>
      <c r="J80" s="20"/>
      <c r="K80" s="20"/>
      <c r="L80" s="20"/>
      <c r="M80" s="36">
        <v>897.655</v>
      </c>
      <c r="N80" s="37">
        <f t="shared" si="3"/>
        <v>1</v>
      </c>
      <c r="O80" s="38"/>
      <c r="P80" s="38">
        <v>1</v>
      </c>
      <c r="Q80" s="38">
        <v>1</v>
      </c>
      <c r="R80" s="38">
        <v>1</v>
      </c>
      <c r="S80" s="38">
        <v>1</v>
      </c>
      <c r="U80" s="44"/>
      <c r="V80" s="44"/>
      <c r="W80" s="44"/>
      <c r="X80" s="44"/>
      <c r="Y80" s="44"/>
    </row>
    <row r="81" s="5" customFormat="1" ht="47.1" customHeight="1" spans="1:25">
      <c r="A81" s="20">
        <v>76</v>
      </c>
      <c r="B81" s="20" t="s">
        <v>23</v>
      </c>
      <c r="C81" s="20" t="s">
        <v>177</v>
      </c>
      <c r="D81" s="20" t="s">
        <v>178</v>
      </c>
      <c r="E81" s="21" t="s">
        <v>179</v>
      </c>
      <c r="F81" s="20">
        <v>10299.87</v>
      </c>
      <c r="G81" s="20">
        <v>10299.87</v>
      </c>
      <c r="H81" s="20"/>
      <c r="I81" s="20"/>
      <c r="J81" s="20"/>
      <c r="K81" s="20"/>
      <c r="L81" s="20"/>
      <c r="M81" s="36">
        <v>10299.874651</v>
      </c>
      <c r="N81" s="37">
        <f t="shared" si="3"/>
        <v>1.0000004515591</v>
      </c>
      <c r="O81" s="38"/>
      <c r="P81" s="38">
        <v>1</v>
      </c>
      <c r="Q81" s="38">
        <v>1</v>
      </c>
      <c r="R81" s="38">
        <v>1</v>
      </c>
      <c r="S81" s="38">
        <v>1</v>
      </c>
      <c r="T81" s="44"/>
      <c r="U81" s="44"/>
      <c r="V81" s="44"/>
      <c r="W81" s="44"/>
      <c r="X81" s="44"/>
      <c r="Y81" s="44"/>
    </row>
    <row r="82" s="5" customFormat="1" ht="47.1" customHeight="1" spans="1:25">
      <c r="A82" s="20">
        <v>77</v>
      </c>
      <c r="B82" s="20" t="s">
        <v>23</v>
      </c>
      <c r="C82" s="20" t="s">
        <v>180</v>
      </c>
      <c r="D82" s="20" t="s">
        <v>178</v>
      </c>
      <c r="E82" s="21" t="s">
        <v>181</v>
      </c>
      <c r="F82" s="20">
        <v>14318.581</v>
      </c>
      <c r="G82" s="20">
        <v>14318.581</v>
      </c>
      <c r="H82" s="20"/>
      <c r="I82" s="20"/>
      <c r="J82" s="20"/>
      <c r="K82" s="20"/>
      <c r="L82" s="20"/>
      <c r="M82" s="36">
        <v>14318.581</v>
      </c>
      <c r="N82" s="37">
        <f t="shared" si="3"/>
        <v>1</v>
      </c>
      <c r="O82" s="38"/>
      <c r="P82" s="38">
        <v>1</v>
      </c>
      <c r="Q82" s="38">
        <v>1</v>
      </c>
      <c r="R82" s="38">
        <v>1</v>
      </c>
      <c r="S82" s="38">
        <v>1</v>
      </c>
      <c r="T82" s="44"/>
      <c r="U82" s="44"/>
      <c r="V82" s="44"/>
      <c r="W82" s="44"/>
      <c r="X82" s="44"/>
      <c r="Y82" s="44"/>
    </row>
    <row r="83" s="5" customFormat="1" ht="47.1" customHeight="1" spans="1:25">
      <c r="A83" s="20">
        <v>78</v>
      </c>
      <c r="B83" s="26" t="s">
        <v>23</v>
      </c>
      <c r="C83" s="26" t="s">
        <v>182</v>
      </c>
      <c r="D83" s="20" t="s">
        <v>178</v>
      </c>
      <c r="E83" s="21" t="s">
        <v>183</v>
      </c>
      <c r="F83" s="26">
        <v>890.87</v>
      </c>
      <c r="G83" s="26">
        <v>890.87</v>
      </c>
      <c r="H83" s="20"/>
      <c r="I83" s="20"/>
      <c r="J83" s="20"/>
      <c r="K83" s="20"/>
      <c r="L83" s="20"/>
      <c r="M83" s="40">
        <v>890.87</v>
      </c>
      <c r="N83" s="37">
        <f t="shared" si="3"/>
        <v>1</v>
      </c>
      <c r="O83" s="38"/>
      <c r="P83" s="41">
        <v>1</v>
      </c>
      <c r="Q83" s="41">
        <v>1</v>
      </c>
      <c r="R83" s="41">
        <v>1</v>
      </c>
      <c r="S83" s="41">
        <v>1</v>
      </c>
      <c r="T83" s="44"/>
      <c r="U83" s="44"/>
      <c r="V83" s="44"/>
      <c r="W83" s="44"/>
      <c r="X83" s="44"/>
      <c r="Y83" s="44"/>
    </row>
    <row r="84" s="5" customFormat="1" ht="105.75" customHeight="1" spans="1:25">
      <c r="A84" s="20">
        <v>79</v>
      </c>
      <c r="B84" s="20" t="s">
        <v>23</v>
      </c>
      <c r="C84" s="20" t="s">
        <v>184</v>
      </c>
      <c r="D84" s="20" t="s">
        <v>178</v>
      </c>
      <c r="E84" s="21" t="s">
        <v>185</v>
      </c>
      <c r="F84" s="20">
        <v>4009.82</v>
      </c>
      <c r="G84" s="20">
        <v>4009.82</v>
      </c>
      <c r="H84" s="20"/>
      <c r="I84" s="20"/>
      <c r="J84" s="20"/>
      <c r="K84" s="20"/>
      <c r="L84" s="20"/>
      <c r="M84" s="36">
        <v>4009.82</v>
      </c>
      <c r="N84" s="37">
        <f t="shared" si="3"/>
        <v>1</v>
      </c>
      <c r="O84" s="38"/>
      <c r="P84" s="38">
        <v>1</v>
      </c>
      <c r="Q84" s="38">
        <v>1</v>
      </c>
      <c r="R84" s="38">
        <v>1</v>
      </c>
      <c r="S84" s="38">
        <v>1</v>
      </c>
      <c r="T84" s="44"/>
      <c r="U84" s="44"/>
      <c r="V84" s="44"/>
      <c r="W84" s="44"/>
      <c r="X84" s="44"/>
      <c r="Y84" s="44"/>
    </row>
    <row r="85" s="5" customFormat="1" ht="49.5" customHeight="1" spans="1:25">
      <c r="A85" s="20">
        <v>80</v>
      </c>
      <c r="B85" s="26" t="s">
        <v>23</v>
      </c>
      <c r="C85" s="26" t="s">
        <v>186</v>
      </c>
      <c r="D85" s="20" t="s">
        <v>178</v>
      </c>
      <c r="E85" s="21" t="s">
        <v>187</v>
      </c>
      <c r="F85" s="26">
        <v>610</v>
      </c>
      <c r="G85" s="26">
        <v>610</v>
      </c>
      <c r="H85" s="20"/>
      <c r="I85" s="20"/>
      <c r="J85" s="20"/>
      <c r="K85" s="20"/>
      <c r="L85" s="20"/>
      <c r="M85" s="40">
        <v>586.128159</v>
      </c>
      <c r="N85" s="37">
        <f t="shared" si="3"/>
        <v>0.96086583442623</v>
      </c>
      <c r="O85" s="38"/>
      <c r="P85" s="41">
        <v>1</v>
      </c>
      <c r="Q85" s="41">
        <v>1</v>
      </c>
      <c r="R85" s="41">
        <v>1</v>
      </c>
      <c r="S85" s="41">
        <v>1</v>
      </c>
      <c r="T85" s="44"/>
      <c r="U85" s="44"/>
      <c r="V85" s="44"/>
      <c r="W85" s="44"/>
      <c r="X85" s="44"/>
      <c r="Y85" s="44"/>
    </row>
    <row r="86" s="5" customFormat="1" ht="47.1" customHeight="1" spans="1:25">
      <c r="A86" s="20">
        <v>81</v>
      </c>
      <c r="B86" s="20" t="s">
        <v>23</v>
      </c>
      <c r="C86" s="20" t="s">
        <v>188</v>
      </c>
      <c r="D86" s="20" t="s">
        <v>178</v>
      </c>
      <c r="E86" s="21" t="s">
        <v>189</v>
      </c>
      <c r="F86" s="20">
        <v>297.814587</v>
      </c>
      <c r="G86" s="20">
        <v>297.814587</v>
      </c>
      <c r="H86" s="20"/>
      <c r="I86" s="20"/>
      <c r="J86" s="20"/>
      <c r="K86" s="20"/>
      <c r="L86" s="20"/>
      <c r="M86" s="36">
        <v>297.814587</v>
      </c>
      <c r="N86" s="37">
        <f t="shared" si="3"/>
        <v>1</v>
      </c>
      <c r="O86" s="38"/>
      <c r="P86" s="38">
        <v>1</v>
      </c>
      <c r="Q86" s="38">
        <v>1</v>
      </c>
      <c r="R86" s="38">
        <v>1</v>
      </c>
      <c r="S86" s="38">
        <v>1</v>
      </c>
      <c r="T86" s="44"/>
      <c r="U86" s="44"/>
      <c r="V86" s="44"/>
      <c r="W86" s="44"/>
      <c r="X86" s="44"/>
      <c r="Y86" s="44"/>
    </row>
    <row r="87" s="5" customFormat="1" ht="165" customHeight="1" spans="1:25">
      <c r="A87" s="20">
        <v>82</v>
      </c>
      <c r="B87" s="20" t="s">
        <v>23</v>
      </c>
      <c r="C87" s="20" t="s">
        <v>190</v>
      </c>
      <c r="D87" s="20" t="s">
        <v>178</v>
      </c>
      <c r="E87" s="21" t="s">
        <v>191</v>
      </c>
      <c r="F87" s="20">
        <v>1337.36</v>
      </c>
      <c r="G87" s="20">
        <v>1337.36</v>
      </c>
      <c r="H87" s="20"/>
      <c r="I87" s="20"/>
      <c r="J87" s="20"/>
      <c r="K87" s="20"/>
      <c r="L87" s="20"/>
      <c r="M87" s="36">
        <v>1337.355853</v>
      </c>
      <c r="N87" s="37">
        <f t="shared" si="3"/>
        <v>0.999996899114674</v>
      </c>
      <c r="O87" s="38"/>
      <c r="P87" s="38">
        <v>1</v>
      </c>
      <c r="Q87" s="38">
        <v>1</v>
      </c>
      <c r="R87" s="38">
        <v>1</v>
      </c>
      <c r="S87" s="38">
        <v>1</v>
      </c>
      <c r="T87" s="44"/>
      <c r="U87" s="44"/>
      <c r="V87" s="44"/>
      <c r="W87" s="44"/>
      <c r="X87" s="44"/>
      <c r="Y87" s="44"/>
    </row>
    <row r="88" s="5" customFormat="1" ht="51.95" customHeight="1" spans="1:25">
      <c r="A88" s="20">
        <v>83</v>
      </c>
      <c r="B88" s="20" t="s">
        <v>23</v>
      </c>
      <c r="C88" s="20" t="s">
        <v>192</v>
      </c>
      <c r="D88" s="20" t="s">
        <v>178</v>
      </c>
      <c r="E88" s="21" t="s">
        <v>193</v>
      </c>
      <c r="F88" s="20">
        <v>24578.109282</v>
      </c>
      <c r="G88" s="20">
        <v>24578.109282</v>
      </c>
      <c r="H88" s="20"/>
      <c r="I88" s="20"/>
      <c r="J88" s="20"/>
      <c r="K88" s="20"/>
      <c r="L88" s="20"/>
      <c r="M88" s="36">
        <v>24578.109282</v>
      </c>
      <c r="N88" s="37">
        <f t="shared" si="3"/>
        <v>1</v>
      </c>
      <c r="O88" s="38"/>
      <c r="P88" s="38">
        <v>1</v>
      </c>
      <c r="Q88" s="38">
        <v>1</v>
      </c>
      <c r="R88" s="38">
        <v>1</v>
      </c>
      <c r="S88" s="38">
        <v>1</v>
      </c>
      <c r="T88" s="44"/>
      <c r="U88" s="44"/>
      <c r="V88" s="44"/>
      <c r="W88" s="44"/>
      <c r="X88" s="44"/>
      <c r="Y88" s="44"/>
    </row>
    <row r="89" s="5" customFormat="1" ht="53.1" customHeight="1" spans="1:25">
      <c r="A89" s="20">
        <v>84</v>
      </c>
      <c r="B89" s="20" t="s">
        <v>23</v>
      </c>
      <c r="C89" s="20" t="s">
        <v>194</v>
      </c>
      <c r="D89" s="20" t="s">
        <v>178</v>
      </c>
      <c r="E89" s="21" t="s">
        <v>195</v>
      </c>
      <c r="F89" s="20">
        <v>3600</v>
      </c>
      <c r="G89" s="20">
        <v>3600</v>
      </c>
      <c r="H89" s="20"/>
      <c r="I89" s="20"/>
      <c r="J89" s="20"/>
      <c r="K89" s="20"/>
      <c r="L89" s="20"/>
      <c r="M89" s="36">
        <v>3600</v>
      </c>
      <c r="N89" s="37">
        <f t="shared" si="3"/>
        <v>1</v>
      </c>
      <c r="O89" s="38"/>
      <c r="P89" s="38">
        <v>1</v>
      </c>
      <c r="Q89" s="38">
        <v>1</v>
      </c>
      <c r="R89" s="38">
        <v>1</v>
      </c>
      <c r="S89" s="38">
        <v>1</v>
      </c>
      <c r="T89" s="44"/>
      <c r="U89" s="44"/>
      <c r="V89" s="44"/>
      <c r="W89" s="44"/>
      <c r="X89" s="44"/>
      <c r="Y89" s="44"/>
    </row>
    <row r="90" s="5" customFormat="1" ht="14.25" spans="1:25">
      <c r="A90" s="20">
        <v>85</v>
      </c>
      <c r="B90" s="20" t="s">
        <v>23</v>
      </c>
      <c r="C90" s="20" t="s">
        <v>196</v>
      </c>
      <c r="D90" s="20" t="s">
        <v>178</v>
      </c>
      <c r="E90" s="21" t="s">
        <v>197</v>
      </c>
      <c r="F90" s="20">
        <v>508.92</v>
      </c>
      <c r="G90" s="20">
        <v>508.92</v>
      </c>
      <c r="H90" s="20"/>
      <c r="I90" s="20"/>
      <c r="J90" s="20"/>
      <c r="K90" s="20"/>
      <c r="L90" s="20"/>
      <c r="M90" s="36">
        <v>508.92311</v>
      </c>
      <c r="N90" s="37">
        <f t="shared" si="3"/>
        <v>1.00000611098011</v>
      </c>
      <c r="O90" s="38"/>
      <c r="P90" s="38">
        <v>1</v>
      </c>
      <c r="Q90" s="38">
        <v>1</v>
      </c>
      <c r="R90" s="38">
        <v>1</v>
      </c>
      <c r="S90" s="38">
        <v>1</v>
      </c>
      <c r="T90" s="44"/>
      <c r="U90" s="44"/>
      <c r="V90" s="44"/>
      <c r="W90" s="44"/>
      <c r="X90" s="44"/>
      <c r="Y90" s="44"/>
    </row>
    <row r="91" s="5" customFormat="1" ht="28.5" spans="1:25">
      <c r="A91" s="20">
        <v>86</v>
      </c>
      <c r="B91" s="20" t="s">
        <v>23</v>
      </c>
      <c r="C91" s="20" t="s">
        <v>198</v>
      </c>
      <c r="D91" s="20" t="s">
        <v>199</v>
      </c>
      <c r="E91" s="21" t="s">
        <v>200</v>
      </c>
      <c r="F91" s="20">
        <v>94.6</v>
      </c>
      <c r="G91" s="20">
        <v>94.6</v>
      </c>
      <c r="H91" s="20"/>
      <c r="I91" s="20"/>
      <c r="J91" s="20"/>
      <c r="K91" s="20"/>
      <c r="L91" s="20"/>
      <c r="M91" s="36">
        <v>94.6</v>
      </c>
      <c r="N91" s="37">
        <f t="shared" si="3"/>
        <v>1</v>
      </c>
      <c r="O91" s="38"/>
      <c r="P91" s="38">
        <v>1</v>
      </c>
      <c r="Q91" s="38">
        <v>1</v>
      </c>
      <c r="R91" s="38">
        <v>1</v>
      </c>
      <c r="S91" s="38">
        <v>1</v>
      </c>
      <c r="T91" s="44"/>
      <c r="U91" s="44"/>
      <c r="V91" s="44"/>
      <c r="W91" s="44"/>
      <c r="X91" s="44"/>
      <c r="Y91" s="44"/>
    </row>
    <row r="92" s="5" customFormat="1" ht="42" customHeight="1" spans="1:25">
      <c r="A92" s="20">
        <v>87</v>
      </c>
      <c r="B92" s="20" t="s">
        <v>23</v>
      </c>
      <c r="C92" s="20" t="s">
        <v>201</v>
      </c>
      <c r="D92" s="20" t="s">
        <v>199</v>
      </c>
      <c r="E92" s="21" t="s">
        <v>202</v>
      </c>
      <c r="F92" s="20">
        <v>3518.55</v>
      </c>
      <c r="G92" s="20">
        <v>3518.55</v>
      </c>
      <c r="H92" s="20"/>
      <c r="I92" s="20"/>
      <c r="J92" s="20"/>
      <c r="K92" s="20"/>
      <c r="L92" s="20"/>
      <c r="M92" s="36">
        <v>2557.05</v>
      </c>
      <c r="N92" s="37">
        <f t="shared" si="3"/>
        <v>0.726734023958733</v>
      </c>
      <c r="O92" s="38"/>
      <c r="P92" s="38">
        <v>1</v>
      </c>
      <c r="Q92" s="38">
        <v>1</v>
      </c>
      <c r="R92" s="38">
        <v>1</v>
      </c>
      <c r="S92" s="38"/>
      <c r="T92" s="44"/>
      <c r="U92" s="44"/>
      <c r="V92" s="44"/>
      <c r="W92" s="44"/>
      <c r="X92" s="44"/>
      <c r="Y92" s="44"/>
    </row>
    <row r="93" s="5" customFormat="1" ht="41.1" customHeight="1" spans="1:25">
      <c r="A93" s="20">
        <v>88</v>
      </c>
      <c r="B93" s="20" t="s">
        <v>23</v>
      </c>
      <c r="C93" s="20" t="s">
        <v>203</v>
      </c>
      <c r="D93" s="20" t="s">
        <v>204</v>
      </c>
      <c r="E93" s="21" t="s">
        <v>205</v>
      </c>
      <c r="F93" s="20">
        <v>2300</v>
      </c>
      <c r="G93" s="20"/>
      <c r="H93" s="20">
        <v>2300</v>
      </c>
      <c r="I93" s="20"/>
      <c r="J93" s="20"/>
      <c r="K93" s="20"/>
      <c r="L93" s="20"/>
      <c r="M93" s="36">
        <v>1602.412563</v>
      </c>
      <c r="N93" s="37">
        <f t="shared" si="3"/>
        <v>0.696701114347826</v>
      </c>
      <c r="O93" s="38"/>
      <c r="P93" s="38">
        <v>1</v>
      </c>
      <c r="Q93" s="38">
        <v>1</v>
      </c>
      <c r="R93" s="38">
        <v>1</v>
      </c>
      <c r="S93" s="38"/>
      <c r="U93" s="44"/>
      <c r="V93" s="44"/>
      <c r="W93" s="44"/>
      <c r="X93" s="44"/>
      <c r="Y93" s="44"/>
    </row>
    <row r="94" s="5" customFormat="1" ht="35.1" customHeight="1" spans="1:25">
      <c r="A94" s="20">
        <v>89</v>
      </c>
      <c r="B94" s="20" t="s">
        <v>23</v>
      </c>
      <c r="C94" s="20" t="s">
        <v>206</v>
      </c>
      <c r="D94" s="20" t="s">
        <v>204</v>
      </c>
      <c r="E94" s="21" t="s">
        <v>207</v>
      </c>
      <c r="F94" s="20">
        <v>659.21</v>
      </c>
      <c r="G94" s="20"/>
      <c r="H94" s="20">
        <v>659.21</v>
      </c>
      <c r="I94" s="20"/>
      <c r="J94" s="20"/>
      <c r="K94" s="20"/>
      <c r="L94" s="20"/>
      <c r="M94" s="36">
        <v>154.680975</v>
      </c>
      <c r="N94" s="37">
        <f t="shared" si="3"/>
        <v>0.23464597776126</v>
      </c>
      <c r="O94" s="38"/>
      <c r="P94" s="38">
        <v>1</v>
      </c>
      <c r="Q94" s="38">
        <v>1</v>
      </c>
      <c r="R94" s="38">
        <v>1</v>
      </c>
      <c r="S94" s="38"/>
      <c r="T94" s="44"/>
      <c r="U94" s="44"/>
      <c r="V94" s="44"/>
      <c r="W94" s="44"/>
      <c r="X94" s="44"/>
      <c r="Y94" s="44"/>
    </row>
    <row r="95" s="5" customFormat="1" ht="44.1" customHeight="1" spans="1:25">
      <c r="A95" s="20">
        <v>90</v>
      </c>
      <c r="B95" s="20" t="s">
        <v>23</v>
      </c>
      <c r="C95" s="20" t="s">
        <v>208</v>
      </c>
      <c r="D95" s="20" t="s">
        <v>178</v>
      </c>
      <c r="E95" s="21" t="s">
        <v>209</v>
      </c>
      <c r="F95" s="20">
        <v>2000</v>
      </c>
      <c r="G95" s="20"/>
      <c r="H95" s="20"/>
      <c r="I95" s="20"/>
      <c r="J95" s="20">
        <v>2000</v>
      </c>
      <c r="K95" s="20"/>
      <c r="L95" s="20"/>
      <c r="M95" s="36">
        <v>2000</v>
      </c>
      <c r="N95" s="37">
        <f t="shared" si="3"/>
        <v>1</v>
      </c>
      <c r="O95" s="38"/>
      <c r="P95" s="38">
        <v>1</v>
      </c>
      <c r="Q95" s="38">
        <v>1</v>
      </c>
      <c r="R95" s="38">
        <v>1</v>
      </c>
      <c r="S95" s="38">
        <v>1</v>
      </c>
      <c r="T95" s="44"/>
      <c r="U95" s="44"/>
      <c r="V95" s="44"/>
      <c r="W95" s="44"/>
      <c r="X95" s="44"/>
      <c r="Y95" s="44"/>
    </row>
    <row r="96" s="5" customFormat="1" ht="44.1" customHeight="1" spans="1:25">
      <c r="A96" s="20">
        <v>91</v>
      </c>
      <c r="B96" s="20" t="s">
        <v>23</v>
      </c>
      <c r="C96" s="20" t="s">
        <v>210</v>
      </c>
      <c r="D96" s="20" t="s">
        <v>178</v>
      </c>
      <c r="E96" s="21" t="s">
        <v>211</v>
      </c>
      <c r="F96" s="20">
        <v>5000</v>
      </c>
      <c r="G96" s="20"/>
      <c r="H96" s="20"/>
      <c r="I96" s="20"/>
      <c r="J96" s="20">
        <v>5000</v>
      </c>
      <c r="K96" s="20"/>
      <c r="L96" s="20"/>
      <c r="M96" s="36">
        <v>5000</v>
      </c>
      <c r="N96" s="37">
        <f t="shared" si="3"/>
        <v>1</v>
      </c>
      <c r="O96" s="38"/>
      <c r="P96" s="38">
        <v>1</v>
      </c>
      <c r="Q96" s="38">
        <v>1</v>
      </c>
      <c r="R96" s="38">
        <v>1</v>
      </c>
      <c r="S96" s="38">
        <v>1</v>
      </c>
      <c r="T96" s="44"/>
      <c r="U96" s="44"/>
      <c r="V96" s="44"/>
      <c r="W96" s="44"/>
      <c r="X96" s="44"/>
      <c r="Y96" s="44"/>
    </row>
    <row r="97" s="5" customFormat="1" ht="36.95" customHeight="1" spans="1:25">
      <c r="A97" s="20">
        <v>92</v>
      </c>
      <c r="B97" s="20" t="s">
        <v>23</v>
      </c>
      <c r="C97" s="20" t="s">
        <v>212</v>
      </c>
      <c r="D97" s="20" t="s">
        <v>25</v>
      </c>
      <c r="E97" s="21" t="s">
        <v>213</v>
      </c>
      <c r="F97" s="20">
        <v>133.5</v>
      </c>
      <c r="G97" s="20">
        <v>133.5</v>
      </c>
      <c r="H97" s="20"/>
      <c r="I97" s="20"/>
      <c r="J97" s="20"/>
      <c r="K97" s="20"/>
      <c r="L97" s="20"/>
      <c r="M97" s="20">
        <v>133.5</v>
      </c>
      <c r="N97" s="37">
        <f t="shared" si="3"/>
        <v>1</v>
      </c>
      <c r="O97" s="38"/>
      <c r="P97" s="38">
        <v>1</v>
      </c>
      <c r="Q97" s="38">
        <v>1</v>
      </c>
      <c r="R97" s="38">
        <v>1</v>
      </c>
      <c r="S97" s="38">
        <v>1</v>
      </c>
      <c r="T97" s="44"/>
      <c r="U97" s="44"/>
      <c r="V97" s="44"/>
      <c r="W97" s="44"/>
      <c r="X97" s="44"/>
      <c r="Y97" s="44"/>
    </row>
    <row r="98" s="5" customFormat="1" ht="36.95" customHeight="1" spans="1:25">
      <c r="A98" s="20">
        <v>93</v>
      </c>
      <c r="B98" s="20" t="s">
        <v>23</v>
      </c>
      <c r="C98" s="20" t="s">
        <v>214</v>
      </c>
      <c r="D98" s="20" t="s">
        <v>25</v>
      </c>
      <c r="E98" s="21" t="s">
        <v>215</v>
      </c>
      <c r="F98" s="20">
        <v>315</v>
      </c>
      <c r="G98" s="20">
        <v>315</v>
      </c>
      <c r="H98" s="20"/>
      <c r="I98" s="20"/>
      <c r="J98" s="20"/>
      <c r="K98" s="20"/>
      <c r="L98" s="20"/>
      <c r="M98" s="36">
        <v>315</v>
      </c>
      <c r="N98" s="37">
        <f t="shared" si="3"/>
        <v>1</v>
      </c>
      <c r="O98" s="38"/>
      <c r="P98" s="38">
        <v>1</v>
      </c>
      <c r="Q98" s="38">
        <v>1</v>
      </c>
      <c r="R98" s="38">
        <v>1</v>
      </c>
      <c r="S98" s="38">
        <v>1</v>
      </c>
      <c r="T98" s="44"/>
      <c r="U98" s="44"/>
      <c r="V98" s="44"/>
      <c r="W98" s="44"/>
      <c r="X98" s="44"/>
      <c r="Y98" s="44"/>
    </row>
    <row r="99" s="5" customFormat="1" ht="36.95" customHeight="1" spans="1:25">
      <c r="A99" s="20">
        <v>94</v>
      </c>
      <c r="B99" s="20" t="s">
        <v>23</v>
      </c>
      <c r="C99" s="20" t="s">
        <v>216</v>
      </c>
      <c r="D99" s="20" t="s">
        <v>25</v>
      </c>
      <c r="E99" s="21" t="s">
        <v>217</v>
      </c>
      <c r="F99" s="20">
        <v>141.11956</v>
      </c>
      <c r="G99" s="20">
        <v>141.11956</v>
      </c>
      <c r="H99" s="20"/>
      <c r="I99" s="20"/>
      <c r="J99" s="20"/>
      <c r="K99" s="20"/>
      <c r="L99" s="20"/>
      <c r="M99" s="36">
        <v>141.11956</v>
      </c>
      <c r="N99" s="37">
        <f t="shared" si="3"/>
        <v>1</v>
      </c>
      <c r="O99" s="38"/>
      <c r="P99" s="38">
        <v>1</v>
      </c>
      <c r="Q99" s="38">
        <v>1</v>
      </c>
      <c r="R99" s="38">
        <v>1</v>
      </c>
      <c r="S99" s="38">
        <v>1</v>
      </c>
      <c r="T99" s="44"/>
      <c r="U99" s="44"/>
      <c r="V99" s="44"/>
      <c r="W99" s="44"/>
      <c r="X99" s="44"/>
      <c r="Y99" s="44"/>
    </row>
    <row r="100" s="5" customFormat="1" ht="36.95" customHeight="1" spans="1:25">
      <c r="A100" s="20">
        <v>95</v>
      </c>
      <c r="B100" s="20" t="s">
        <v>23</v>
      </c>
      <c r="C100" s="20" t="s">
        <v>218</v>
      </c>
      <c r="D100" s="20" t="s">
        <v>25</v>
      </c>
      <c r="E100" s="21" t="s">
        <v>219</v>
      </c>
      <c r="F100" s="20">
        <v>220</v>
      </c>
      <c r="G100" s="20">
        <v>220</v>
      </c>
      <c r="H100" s="20"/>
      <c r="I100" s="20"/>
      <c r="J100" s="20"/>
      <c r="K100" s="20"/>
      <c r="L100" s="20"/>
      <c r="M100" s="36">
        <v>220</v>
      </c>
      <c r="N100" s="37">
        <f t="shared" si="3"/>
        <v>1</v>
      </c>
      <c r="O100" s="38"/>
      <c r="P100" s="38">
        <v>1</v>
      </c>
      <c r="Q100" s="38">
        <v>1</v>
      </c>
      <c r="R100" s="38">
        <v>1</v>
      </c>
      <c r="S100" s="38">
        <v>1</v>
      </c>
      <c r="T100" s="44"/>
      <c r="U100" s="44"/>
      <c r="V100" s="44"/>
      <c r="W100" s="44"/>
      <c r="X100" s="44"/>
      <c r="Y100" s="44"/>
    </row>
    <row r="101" s="5" customFormat="1" ht="57" spans="1:25">
      <c r="A101" s="20">
        <v>96</v>
      </c>
      <c r="B101" s="20" t="s">
        <v>23</v>
      </c>
      <c r="C101" s="27" t="s">
        <v>220</v>
      </c>
      <c r="D101" s="20" t="s">
        <v>25</v>
      </c>
      <c r="E101" s="21" t="s">
        <v>221</v>
      </c>
      <c r="F101" s="20">
        <v>171.687116</v>
      </c>
      <c r="G101" s="20">
        <v>171.687116</v>
      </c>
      <c r="H101" s="20"/>
      <c r="I101" s="20"/>
      <c r="J101" s="20"/>
      <c r="K101" s="20"/>
      <c r="L101" s="20"/>
      <c r="M101" s="36">
        <v>171.687116</v>
      </c>
      <c r="N101" s="37">
        <f t="shared" si="3"/>
        <v>1</v>
      </c>
      <c r="O101" s="38"/>
      <c r="P101" s="38">
        <v>1</v>
      </c>
      <c r="Q101" s="38">
        <v>1</v>
      </c>
      <c r="R101" s="38">
        <v>1</v>
      </c>
      <c r="S101" s="38">
        <v>1</v>
      </c>
      <c r="T101" s="44"/>
      <c r="U101" s="44"/>
      <c r="V101" s="44"/>
      <c r="W101" s="44"/>
      <c r="X101" s="44"/>
      <c r="Y101" s="44"/>
    </row>
    <row r="102" s="5" customFormat="1" ht="35.1" customHeight="1" spans="1:25">
      <c r="A102" s="20">
        <v>97</v>
      </c>
      <c r="B102" s="20" t="s">
        <v>23</v>
      </c>
      <c r="C102" s="27" t="s">
        <v>222</v>
      </c>
      <c r="D102" s="20" t="s">
        <v>25</v>
      </c>
      <c r="E102" s="21" t="s">
        <v>223</v>
      </c>
      <c r="F102" s="20">
        <v>81.8541</v>
      </c>
      <c r="G102" s="20"/>
      <c r="H102" s="20">
        <v>81.8541</v>
      </c>
      <c r="I102" s="20"/>
      <c r="J102" s="20"/>
      <c r="K102" s="20"/>
      <c r="L102" s="20"/>
      <c r="M102" s="36">
        <v>81.8541</v>
      </c>
      <c r="N102" s="37">
        <f t="shared" si="3"/>
        <v>1</v>
      </c>
      <c r="O102" s="38"/>
      <c r="P102" s="38">
        <v>1</v>
      </c>
      <c r="Q102" s="38">
        <v>1</v>
      </c>
      <c r="R102" s="38">
        <v>1</v>
      </c>
      <c r="S102" s="38">
        <v>1</v>
      </c>
      <c r="T102" s="44"/>
      <c r="U102" s="44"/>
      <c r="V102" s="44"/>
      <c r="W102" s="44"/>
      <c r="X102" s="44"/>
      <c r="Y102" s="44"/>
    </row>
    <row r="103" s="5" customFormat="1" ht="35.1" customHeight="1" spans="1:25">
      <c r="A103" s="20">
        <v>98</v>
      </c>
      <c r="B103" s="20" t="s">
        <v>23</v>
      </c>
      <c r="C103" s="27" t="s">
        <v>224</v>
      </c>
      <c r="D103" s="20" t="s">
        <v>25</v>
      </c>
      <c r="E103" s="21" t="s">
        <v>225</v>
      </c>
      <c r="F103" s="20">
        <v>9.9</v>
      </c>
      <c r="G103" s="20"/>
      <c r="H103" s="20">
        <v>9.9</v>
      </c>
      <c r="I103" s="20"/>
      <c r="J103" s="20"/>
      <c r="K103" s="20"/>
      <c r="L103" s="20"/>
      <c r="M103" s="36">
        <v>9.9</v>
      </c>
      <c r="N103" s="37">
        <f t="shared" ref="N103:N134" si="4">M103/F103</f>
        <v>1</v>
      </c>
      <c r="O103" s="38"/>
      <c r="P103" s="38">
        <v>1</v>
      </c>
      <c r="Q103" s="38">
        <v>1</v>
      </c>
      <c r="R103" s="38">
        <v>1</v>
      </c>
      <c r="S103" s="38">
        <v>1</v>
      </c>
      <c r="T103" s="44"/>
      <c r="U103" s="44"/>
      <c r="V103" s="44"/>
      <c r="W103" s="44"/>
      <c r="X103" s="44"/>
      <c r="Y103" s="44"/>
    </row>
    <row r="104" s="5" customFormat="1" ht="35.1" customHeight="1" spans="1:25">
      <c r="A104" s="20">
        <v>99</v>
      </c>
      <c r="B104" s="20" t="s">
        <v>23</v>
      </c>
      <c r="C104" s="27" t="s">
        <v>226</v>
      </c>
      <c r="D104" s="20" t="s">
        <v>25</v>
      </c>
      <c r="E104" s="21" t="s">
        <v>227</v>
      </c>
      <c r="F104" s="20">
        <v>390</v>
      </c>
      <c r="G104" s="20">
        <v>390</v>
      </c>
      <c r="H104" s="20"/>
      <c r="I104" s="20"/>
      <c r="J104" s="20"/>
      <c r="K104" s="20"/>
      <c r="L104" s="20"/>
      <c r="M104" s="36">
        <v>390</v>
      </c>
      <c r="N104" s="37">
        <f t="shared" si="4"/>
        <v>1</v>
      </c>
      <c r="O104" s="38"/>
      <c r="P104" s="38">
        <v>1</v>
      </c>
      <c r="Q104" s="38">
        <v>1</v>
      </c>
      <c r="R104" s="38">
        <v>1</v>
      </c>
      <c r="S104" s="38">
        <v>1</v>
      </c>
      <c r="T104" s="44"/>
      <c r="U104" s="44"/>
      <c r="V104" s="44"/>
      <c r="W104" s="44"/>
      <c r="X104" s="44"/>
      <c r="Y104" s="44"/>
    </row>
    <row r="105" s="5" customFormat="1" ht="71.25" spans="1:25">
      <c r="A105" s="20">
        <v>100</v>
      </c>
      <c r="B105" s="20" t="s">
        <v>23</v>
      </c>
      <c r="C105" s="27" t="s">
        <v>228</v>
      </c>
      <c r="D105" s="20" t="s">
        <v>144</v>
      </c>
      <c r="E105" s="21" t="s">
        <v>229</v>
      </c>
      <c r="F105" s="20">
        <v>102</v>
      </c>
      <c r="G105" s="20">
        <v>102</v>
      </c>
      <c r="H105" s="20"/>
      <c r="I105" s="20"/>
      <c r="J105" s="20"/>
      <c r="K105" s="20"/>
      <c r="L105" s="20"/>
      <c r="M105" s="36">
        <v>102</v>
      </c>
      <c r="N105" s="37">
        <f t="shared" si="4"/>
        <v>1</v>
      </c>
      <c r="O105" s="38"/>
      <c r="P105" s="38">
        <v>1</v>
      </c>
      <c r="Q105" s="38">
        <v>1</v>
      </c>
      <c r="R105" s="38">
        <v>1</v>
      </c>
      <c r="S105" s="38">
        <v>1</v>
      </c>
      <c r="T105" s="44"/>
      <c r="U105" s="44"/>
      <c r="V105" s="44"/>
      <c r="W105" s="44"/>
      <c r="X105" s="44"/>
      <c r="Y105" s="44"/>
    </row>
    <row r="106" s="5" customFormat="1" ht="33" customHeight="1" spans="1:25">
      <c r="A106" s="20">
        <v>101</v>
      </c>
      <c r="B106" s="20" t="s">
        <v>23</v>
      </c>
      <c r="C106" s="27" t="s">
        <v>230</v>
      </c>
      <c r="D106" s="20" t="s">
        <v>144</v>
      </c>
      <c r="E106" s="21" t="s">
        <v>231</v>
      </c>
      <c r="F106" s="20">
        <v>235.01</v>
      </c>
      <c r="G106" s="20">
        <v>235.01</v>
      </c>
      <c r="H106" s="20"/>
      <c r="I106" s="20"/>
      <c r="J106" s="20"/>
      <c r="K106" s="20"/>
      <c r="L106" s="20"/>
      <c r="M106" s="36">
        <v>235.00954</v>
      </c>
      <c r="N106" s="37">
        <f t="shared" si="4"/>
        <v>0.999998042636484</v>
      </c>
      <c r="O106" s="38"/>
      <c r="P106" s="38">
        <v>1</v>
      </c>
      <c r="Q106" s="38">
        <v>1</v>
      </c>
      <c r="R106" s="38">
        <v>1</v>
      </c>
      <c r="S106" s="38">
        <v>1</v>
      </c>
      <c r="T106" s="44"/>
      <c r="U106" s="44"/>
      <c r="V106" s="44"/>
      <c r="W106" s="44"/>
      <c r="X106" s="44"/>
      <c r="Y106" s="44"/>
    </row>
    <row r="107" s="5" customFormat="1" ht="33" customHeight="1" spans="1:25">
      <c r="A107" s="20">
        <v>102</v>
      </c>
      <c r="B107" s="20" t="s">
        <v>23</v>
      </c>
      <c r="C107" s="27" t="s">
        <v>232</v>
      </c>
      <c r="D107" s="20" t="s">
        <v>144</v>
      </c>
      <c r="E107" s="21" t="s">
        <v>233</v>
      </c>
      <c r="F107" s="20">
        <v>350</v>
      </c>
      <c r="G107" s="20">
        <v>350</v>
      </c>
      <c r="H107" s="20"/>
      <c r="I107" s="20"/>
      <c r="J107" s="20"/>
      <c r="K107" s="20"/>
      <c r="L107" s="20"/>
      <c r="M107" s="36">
        <v>350</v>
      </c>
      <c r="N107" s="37">
        <f t="shared" si="4"/>
        <v>1</v>
      </c>
      <c r="O107" s="38"/>
      <c r="P107" s="38">
        <v>1</v>
      </c>
      <c r="Q107" s="38">
        <v>1</v>
      </c>
      <c r="R107" s="38">
        <v>1</v>
      </c>
      <c r="S107" s="38">
        <v>1</v>
      </c>
      <c r="T107" s="44"/>
      <c r="U107" s="44"/>
      <c r="V107" s="44"/>
      <c r="W107" s="44"/>
      <c r="X107" s="44"/>
      <c r="Y107" s="44"/>
    </row>
    <row r="108" s="5" customFormat="1" ht="33" customHeight="1" spans="1:25">
      <c r="A108" s="20">
        <v>103</v>
      </c>
      <c r="B108" s="20" t="s">
        <v>23</v>
      </c>
      <c r="C108" s="27" t="s">
        <v>234</v>
      </c>
      <c r="D108" s="20" t="s">
        <v>25</v>
      </c>
      <c r="E108" s="21" t="s">
        <v>235</v>
      </c>
      <c r="F108" s="20">
        <v>29.978902</v>
      </c>
      <c r="G108" s="20">
        <v>29.978902</v>
      </c>
      <c r="H108" s="20"/>
      <c r="I108" s="20"/>
      <c r="J108" s="20"/>
      <c r="K108" s="20"/>
      <c r="L108" s="20"/>
      <c r="M108" s="36">
        <v>29.978902</v>
      </c>
      <c r="N108" s="37">
        <f t="shared" si="4"/>
        <v>1</v>
      </c>
      <c r="O108" s="38"/>
      <c r="P108" s="38">
        <v>1</v>
      </c>
      <c r="Q108" s="38">
        <v>1</v>
      </c>
      <c r="R108" s="38">
        <v>1</v>
      </c>
      <c r="S108" s="38">
        <v>1</v>
      </c>
      <c r="T108" s="44"/>
      <c r="U108" s="44"/>
      <c r="V108" s="44"/>
      <c r="W108" s="44"/>
      <c r="X108" s="44"/>
      <c r="Y108" s="44"/>
    </row>
    <row r="109" s="5" customFormat="1" ht="48" customHeight="1" spans="1:25">
      <c r="A109" s="20">
        <v>104</v>
      </c>
      <c r="B109" s="20" t="s">
        <v>23</v>
      </c>
      <c r="C109" s="27" t="s">
        <v>236</v>
      </c>
      <c r="D109" s="20" t="s">
        <v>178</v>
      </c>
      <c r="E109" s="21" t="s">
        <v>237</v>
      </c>
      <c r="F109" s="20">
        <v>1794.448023</v>
      </c>
      <c r="G109" s="20">
        <v>1794.448023</v>
      </c>
      <c r="H109" s="20"/>
      <c r="I109" s="20"/>
      <c r="J109" s="20"/>
      <c r="K109" s="20"/>
      <c r="L109" s="20"/>
      <c r="M109" s="36">
        <v>1771.297439</v>
      </c>
      <c r="N109" s="37">
        <f t="shared" si="4"/>
        <v>0.987098771486679</v>
      </c>
      <c r="O109" s="38"/>
      <c r="P109" s="38">
        <v>1</v>
      </c>
      <c r="Q109" s="38">
        <v>1</v>
      </c>
      <c r="R109" s="38">
        <v>1</v>
      </c>
      <c r="S109" s="38">
        <v>1</v>
      </c>
      <c r="T109" s="44"/>
      <c r="U109" s="44"/>
      <c r="V109" s="44"/>
      <c r="W109" s="44"/>
      <c r="X109" s="44"/>
      <c r="Y109" s="44"/>
    </row>
    <row r="110" s="5" customFormat="1" ht="48" customHeight="1" spans="1:25">
      <c r="A110" s="20">
        <v>105</v>
      </c>
      <c r="B110" s="20" t="s">
        <v>23</v>
      </c>
      <c r="C110" s="27" t="s">
        <v>238</v>
      </c>
      <c r="D110" s="20" t="s">
        <v>178</v>
      </c>
      <c r="E110" s="21" t="s">
        <v>239</v>
      </c>
      <c r="F110" s="20">
        <v>186.9449</v>
      </c>
      <c r="G110" s="20">
        <v>186.9449</v>
      </c>
      <c r="H110" s="20"/>
      <c r="I110" s="20"/>
      <c r="J110" s="20"/>
      <c r="K110" s="20"/>
      <c r="L110" s="20"/>
      <c r="M110" s="36">
        <v>186.9449</v>
      </c>
      <c r="N110" s="37">
        <f t="shared" si="4"/>
        <v>1</v>
      </c>
      <c r="O110" s="38"/>
      <c r="P110" s="38">
        <v>1</v>
      </c>
      <c r="Q110" s="38">
        <v>1</v>
      </c>
      <c r="R110" s="38">
        <v>1</v>
      </c>
      <c r="S110" s="38">
        <v>1</v>
      </c>
      <c r="T110" s="44"/>
      <c r="U110" s="44"/>
      <c r="V110" s="44"/>
      <c r="W110" s="44"/>
      <c r="X110" s="44"/>
      <c r="Y110" s="44"/>
    </row>
    <row r="111" s="5" customFormat="1" ht="48" customHeight="1" spans="1:25">
      <c r="A111" s="20">
        <v>106</v>
      </c>
      <c r="B111" s="20" t="s">
        <v>23</v>
      </c>
      <c r="C111" s="27" t="s">
        <v>240</v>
      </c>
      <c r="D111" s="20" t="s">
        <v>178</v>
      </c>
      <c r="E111" s="21" t="s">
        <v>241</v>
      </c>
      <c r="F111" s="20">
        <v>23.1251</v>
      </c>
      <c r="G111" s="20">
        <v>23.1251</v>
      </c>
      <c r="H111" s="20"/>
      <c r="I111" s="20"/>
      <c r="J111" s="20"/>
      <c r="K111" s="20"/>
      <c r="L111" s="20"/>
      <c r="M111" s="36">
        <v>23.1251</v>
      </c>
      <c r="N111" s="37">
        <f t="shared" si="4"/>
        <v>1</v>
      </c>
      <c r="O111" s="38"/>
      <c r="P111" s="38">
        <v>1</v>
      </c>
      <c r="Q111" s="38">
        <v>1</v>
      </c>
      <c r="R111" s="38">
        <v>1</v>
      </c>
      <c r="S111" s="38">
        <v>1</v>
      </c>
      <c r="T111" s="44"/>
      <c r="U111" s="44"/>
      <c r="V111" s="44"/>
      <c r="W111" s="44"/>
      <c r="X111" s="44"/>
      <c r="Y111" s="44"/>
    </row>
    <row r="112" s="5" customFormat="1" ht="33.95" customHeight="1" spans="1:25">
      <c r="A112" s="20">
        <v>107</v>
      </c>
      <c r="B112" s="20" t="s">
        <v>23</v>
      </c>
      <c r="C112" s="27" t="s">
        <v>242</v>
      </c>
      <c r="D112" s="20" t="s">
        <v>25</v>
      </c>
      <c r="E112" s="21" t="s">
        <v>243</v>
      </c>
      <c r="F112" s="20">
        <v>83.806846</v>
      </c>
      <c r="G112" s="20"/>
      <c r="H112" s="20">
        <v>83.806846</v>
      </c>
      <c r="I112" s="20"/>
      <c r="J112" s="20"/>
      <c r="K112" s="20"/>
      <c r="L112" s="20"/>
      <c r="M112" s="36">
        <v>83.806846</v>
      </c>
      <c r="N112" s="37">
        <f t="shared" si="4"/>
        <v>1</v>
      </c>
      <c r="O112" s="38"/>
      <c r="P112" s="38">
        <v>1</v>
      </c>
      <c r="Q112" s="38">
        <v>1</v>
      </c>
      <c r="R112" s="38">
        <v>1</v>
      </c>
      <c r="S112" s="38">
        <v>1</v>
      </c>
      <c r="T112" s="44"/>
      <c r="U112" s="44"/>
      <c r="V112" s="44"/>
      <c r="W112" s="44"/>
      <c r="X112" s="44"/>
      <c r="Y112" s="44"/>
    </row>
    <row r="113" s="5" customFormat="1" ht="33.95" customHeight="1" spans="1:25">
      <c r="A113" s="20">
        <v>108</v>
      </c>
      <c r="B113" s="20" t="s">
        <v>23</v>
      </c>
      <c r="C113" s="20" t="s">
        <v>244</v>
      </c>
      <c r="D113" s="20" t="s">
        <v>25</v>
      </c>
      <c r="E113" s="21" t="s">
        <v>245</v>
      </c>
      <c r="F113" s="20">
        <v>270.05</v>
      </c>
      <c r="G113" s="20">
        <v>270.05</v>
      </c>
      <c r="H113" s="20"/>
      <c r="I113" s="20"/>
      <c r="J113" s="20"/>
      <c r="K113" s="20"/>
      <c r="L113" s="20"/>
      <c r="M113" s="36">
        <v>270.05</v>
      </c>
      <c r="N113" s="37">
        <f t="shared" si="4"/>
        <v>1</v>
      </c>
      <c r="O113" s="38"/>
      <c r="P113" s="38">
        <v>1</v>
      </c>
      <c r="Q113" s="38">
        <v>1</v>
      </c>
      <c r="R113" s="38">
        <v>1</v>
      </c>
      <c r="S113" s="38">
        <v>1</v>
      </c>
      <c r="T113" s="44"/>
      <c r="U113" s="44"/>
      <c r="V113" s="44"/>
      <c r="W113" s="44"/>
      <c r="X113" s="44"/>
      <c r="Y113" s="44"/>
    </row>
    <row r="114" s="5" customFormat="1" ht="33.95" customHeight="1" spans="1:25">
      <c r="A114" s="20">
        <v>109</v>
      </c>
      <c r="B114" s="20" t="s">
        <v>23</v>
      </c>
      <c r="C114" s="20" t="s">
        <v>246</v>
      </c>
      <c r="D114" s="20" t="s">
        <v>25</v>
      </c>
      <c r="E114" s="21" t="s">
        <v>247</v>
      </c>
      <c r="F114" s="20">
        <v>280</v>
      </c>
      <c r="G114" s="20">
        <v>280</v>
      </c>
      <c r="H114" s="20"/>
      <c r="I114" s="20"/>
      <c r="J114" s="20"/>
      <c r="K114" s="20"/>
      <c r="L114" s="20"/>
      <c r="M114" s="36">
        <v>280</v>
      </c>
      <c r="N114" s="37">
        <f t="shared" si="4"/>
        <v>1</v>
      </c>
      <c r="O114" s="38"/>
      <c r="P114" s="38">
        <v>1</v>
      </c>
      <c r="Q114" s="38">
        <v>1</v>
      </c>
      <c r="R114" s="38">
        <v>1</v>
      </c>
      <c r="S114" s="38">
        <v>1</v>
      </c>
      <c r="T114" s="44"/>
      <c r="U114" s="44"/>
      <c r="V114" s="44"/>
      <c r="W114" s="44"/>
      <c r="X114" s="44"/>
      <c r="Y114" s="44"/>
    </row>
    <row r="115" s="5" customFormat="1" ht="33.95" customHeight="1" spans="1:25">
      <c r="A115" s="20">
        <v>110</v>
      </c>
      <c r="B115" s="20" t="s">
        <v>23</v>
      </c>
      <c r="C115" s="20" t="s">
        <v>248</v>
      </c>
      <c r="D115" s="20" t="s">
        <v>25</v>
      </c>
      <c r="E115" s="21" t="s">
        <v>249</v>
      </c>
      <c r="F115" s="20">
        <v>139.18</v>
      </c>
      <c r="G115" s="20">
        <v>139.18</v>
      </c>
      <c r="H115" s="20"/>
      <c r="I115" s="20"/>
      <c r="J115" s="20"/>
      <c r="K115" s="20"/>
      <c r="L115" s="20"/>
      <c r="M115" s="36">
        <v>139.18</v>
      </c>
      <c r="N115" s="37">
        <f t="shared" si="4"/>
        <v>1</v>
      </c>
      <c r="O115" s="38"/>
      <c r="P115" s="38">
        <v>1</v>
      </c>
      <c r="Q115" s="38">
        <v>1</v>
      </c>
      <c r="R115" s="38">
        <v>1</v>
      </c>
      <c r="S115" s="38">
        <v>1</v>
      </c>
      <c r="T115" s="44"/>
      <c r="U115" s="44"/>
      <c r="V115" s="44"/>
      <c r="W115" s="44"/>
      <c r="X115" s="44"/>
      <c r="Y115" s="44"/>
    </row>
    <row r="116" s="5" customFormat="1" ht="33.95" customHeight="1" spans="1:25">
      <c r="A116" s="20">
        <v>111</v>
      </c>
      <c r="B116" s="20" t="s">
        <v>23</v>
      </c>
      <c r="C116" s="20" t="s">
        <v>250</v>
      </c>
      <c r="D116" s="20" t="s">
        <v>25</v>
      </c>
      <c r="E116" s="21" t="s">
        <v>251</v>
      </c>
      <c r="F116" s="20">
        <v>145.98</v>
      </c>
      <c r="G116" s="20">
        <v>145.98</v>
      </c>
      <c r="H116" s="20"/>
      <c r="I116" s="20"/>
      <c r="J116" s="20"/>
      <c r="K116" s="20"/>
      <c r="L116" s="20"/>
      <c r="M116" s="36">
        <v>145.98</v>
      </c>
      <c r="N116" s="37">
        <f t="shared" si="4"/>
        <v>1</v>
      </c>
      <c r="O116" s="38"/>
      <c r="P116" s="38">
        <v>1</v>
      </c>
      <c r="Q116" s="38">
        <v>1</v>
      </c>
      <c r="R116" s="38">
        <v>1</v>
      </c>
      <c r="S116" s="38">
        <v>1</v>
      </c>
      <c r="T116" s="44"/>
      <c r="U116" s="44"/>
      <c r="V116" s="44"/>
      <c r="W116" s="44"/>
      <c r="X116" s="44"/>
      <c r="Y116" s="44"/>
    </row>
    <row r="117" s="5" customFormat="1" ht="33.95" customHeight="1" spans="1:25">
      <c r="A117" s="20">
        <v>112</v>
      </c>
      <c r="B117" s="20" t="s">
        <v>23</v>
      </c>
      <c r="C117" s="20" t="s">
        <v>252</v>
      </c>
      <c r="D117" s="20" t="s">
        <v>25</v>
      </c>
      <c r="E117" s="21" t="s">
        <v>253</v>
      </c>
      <c r="F117" s="20">
        <v>120</v>
      </c>
      <c r="G117" s="20">
        <v>120</v>
      </c>
      <c r="H117" s="20"/>
      <c r="I117" s="20"/>
      <c r="J117" s="20"/>
      <c r="K117" s="20"/>
      <c r="L117" s="20"/>
      <c r="M117" s="36">
        <v>120</v>
      </c>
      <c r="N117" s="37">
        <f t="shared" si="4"/>
        <v>1</v>
      </c>
      <c r="O117" s="38"/>
      <c r="P117" s="38">
        <v>1</v>
      </c>
      <c r="Q117" s="38">
        <v>1</v>
      </c>
      <c r="R117" s="38">
        <v>1</v>
      </c>
      <c r="S117" s="38">
        <v>1</v>
      </c>
      <c r="T117" s="44"/>
      <c r="U117" s="44"/>
      <c r="V117" s="44"/>
      <c r="W117" s="44"/>
      <c r="X117" s="44"/>
      <c r="Y117" s="44"/>
    </row>
    <row r="118" s="5" customFormat="1" ht="33.95" customHeight="1" spans="1:25">
      <c r="A118" s="20">
        <v>113</v>
      </c>
      <c r="B118" s="20" t="s">
        <v>23</v>
      </c>
      <c r="C118" s="20" t="s">
        <v>254</v>
      </c>
      <c r="D118" s="20" t="s">
        <v>25</v>
      </c>
      <c r="E118" s="21" t="s">
        <v>255</v>
      </c>
      <c r="F118" s="20">
        <v>149.6</v>
      </c>
      <c r="G118" s="20">
        <v>149.6</v>
      </c>
      <c r="H118" s="20"/>
      <c r="I118" s="20"/>
      <c r="J118" s="20"/>
      <c r="K118" s="20"/>
      <c r="L118" s="20"/>
      <c r="M118" s="36">
        <v>119.2</v>
      </c>
      <c r="N118" s="37">
        <f t="shared" si="4"/>
        <v>0.796791443850267</v>
      </c>
      <c r="O118" s="38"/>
      <c r="P118" s="38">
        <v>1</v>
      </c>
      <c r="Q118" s="38">
        <v>1</v>
      </c>
      <c r="R118" s="38">
        <v>1</v>
      </c>
      <c r="S118" s="38">
        <v>1</v>
      </c>
      <c r="T118" s="44"/>
      <c r="U118" s="44"/>
      <c r="V118" s="44"/>
      <c r="W118" s="44"/>
      <c r="X118" s="44"/>
      <c r="Y118" s="44"/>
    </row>
    <row r="119" s="5" customFormat="1" ht="33.95" customHeight="1" spans="1:25">
      <c r="A119" s="20">
        <v>114</v>
      </c>
      <c r="B119" s="20" t="s">
        <v>23</v>
      </c>
      <c r="C119" s="27" t="s">
        <v>256</v>
      </c>
      <c r="D119" s="20" t="s">
        <v>25</v>
      </c>
      <c r="E119" s="21" t="s">
        <v>257</v>
      </c>
      <c r="F119" s="20">
        <v>75</v>
      </c>
      <c r="G119" s="20">
        <v>75</v>
      </c>
      <c r="H119" s="20"/>
      <c r="I119" s="20"/>
      <c r="J119" s="20"/>
      <c r="K119" s="20"/>
      <c r="L119" s="20"/>
      <c r="M119" s="36">
        <v>75</v>
      </c>
      <c r="N119" s="37">
        <f t="shared" si="4"/>
        <v>1</v>
      </c>
      <c r="O119" s="38"/>
      <c r="P119" s="38">
        <v>1</v>
      </c>
      <c r="Q119" s="38">
        <v>1</v>
      </c>
      <c r="R119" s="38">
        <v>1</v>
      </c>
      <c r="S119" s="38">
        <v>1</v>
      </c>
      <c r="T119" s="44"/>
      <c r="U119" s="44"/>
      <c r="V119" s="44"/>
      <c r="W119" s="44"/>
      <c r="X119" s="44"/>
      <c r="Y119" s="44"/>
    </row>
    <row r="120" s="5" customFormat="1" ht="33.95" customHeight="1" spans="1:25">
      <c r="A120" s="20">
        <v>115</v>
      </c>
      <c r="B120" s="20" t="s">
        <v>23</v>
      </c>
      <c r="C120" s="27" t="s">
        <v>258</v>
      </c>
      <c r="D120" s="20" t="s">
        <v>25</v>
      </c>
      <c r="E120" s="21" t="s">
        <v>259</v>
      </c>
      <c r="F120" s="20">
        <v>207.696431</v>
      </c>
      <c r="G120" s="20">
        <v>207.696431</v>
      </c>
      <c r="H120" s="20"/>
      <c r="I120" s="20"/>
      <c r="J120" s="20"/>
      <c r="K120" s="20"/>
      <c r="L120" s="20"/>
      <c r="M120" s="36">
        <v>207.696431</v>
      </c>
      <c r="N120" s="37">
        <f t="shared" si="4"/>
        <v>1</v>
      </c>
      <c r="O120" s="38"/>
      <c r="P120" s="38">
        <v>1</v>
      </c>
      <c r="Q120" s="38">
        <v>1</v>
      </c>
      <c r="R120" s="38">
        <v>1</v>
      </c>
      <c r="S120" s="38">
        <v>1</v>
      </c>
      <c r="T120" s="44"/>
      <c r="U120" s="44"/>
      <c r="V120" s="44"/>
      <c r="W120" s="44"/>
      <c r="X120" s="44"/>
      <c r="Y120" s="44"/>
    </row>
    <row r="121" s="5" customFormat="1" ht="33.95" customHeight="1" spans="1:25">
      <c r="A121" s="20">
        <v>116</v>
      </c>
      <c r="B121" s="20" t="s">
        <v>23</v>
      </c>
      <c r="C121" s="27" t="s">
        <v>260</v>
      </c>
      <c r="D121" s="20" t="s">
        <v>25</v>
      </c>
      <c r="E121" s="21" t="s">
        <v>261</v>
      </c>
      <c r="F121" s="20">
        <v>386.100337</v>
      </c>
      <c r="G121" s="20">
        <v>386.100337</v>
      </c>
      <c r="H121" s="20"/>
      <c r="I121" s="20"/>
      <c r="J121" s="20"/>
      <c r="K121" s="20"/>
      <c r="L121" s="20"/>
      <c r="M121" s="36">
        <v>386.100337</v>
      </c>
      <c r="N121" s="37">
        <f t="shared" si="4"/>
        <v>1</v>
      </c>
      <c r="O121" s="38"/>
      <c r="P121" s="38">
        <v>1</v>
      </c>
      <c r="Q121" s="38">
        <v>1</v>
      </c>
      <c r="R121" s="38">
        <v>1</v>
      </c>
      <c r="S121" s="38">
        <v>1</v>
      </c>
      <c r="T121" s="44"/>
      <c r="U121" s="44"/>
      <c r="V121" s="44"/>
      <c r="W121" s="44"/>
      <c r="X121" s="44"/>
      <c r="Y121" s="44"/>
    </row>
    <row r="122" s="5" customFormat="1" ht="33.95" customHeight="1" spans="1:25">
      <c r="A122" s="20">
        <v>117</v>
      </c>
      <c r="B122" s="20" t="s">
        <v>23</v>
      </c>
      <c r="C122" s="27" t="s">
        <v>262</v>
      </c>
      <c r="D122" s="20" t="s">
        <v>144</v>
      </c>
      <c r="E122" s="21" t="s">
        <v>263</v>
      </c>
      <c r="F122" s="20">
        <v>67</v>
      </c>
      <c r="G122" s="20">
        <v>67</v>
      </c>
      <c r="H122" s="20"/>
      <c r="I122" s="20"/>
      <c r="J122" s="20"/>
      <c r="K122" s="20"/>
      <c r="L122" s="20"/>
      <c r="M122" s="36">
        <v>67</v>
      </c>
      <c r="N122" s="37">
        <f t="shared" si="4"/>
        <v>1</v>
      </c>
      <c r="O122" s="38"/>
      <c r="P122" s="38">
        <v>1</v>
      </c>
      <c r="Q122" s="38">
        <v>1</v>
      </c>
      <c r="R122" s="38">
        <v>1</v>
      </c>
      <c r="S122" s="38">
        <v>1</v>
      </c>
      <c r="T122" s="44"/>
      <c r="U122" s="44"/>
      <c r="V122" s="44"/>
      <c r="W122" s="44"/>
      <c r="X122" s="44"/>
      <c r="Y122" s="44"/>
    </row>
    <row r="123" s="5" customFormat="1" ht="33.95" customHeight="1" spans="1:25">
      <c r="A123" s="20">
        <v>118</v>
      </c>
      <c r="B123" s="20" t="s">
        <v>23</v>
      </c>
      <c r="C123" s="27" t="s">
        <v>264</v>
      </c>
      <c r="D123" s="20" t="s">
        <v>144</v>
      </c>
      <c r="E123" s="21" t="s">
        <v>265</v>
      </c>
      <c r="F123" s="20">
        <v>70.205953</v>
      </c>
      <c r="G123" s="20">
        <v>70.205953</v>
      </c>
      <c r="H123" s="20"/>
      <c r="I123" s="20"/>
      <c r="J123" s="20"/>
      <c r="K123" s="20"/>
      <c r="L123" s="20"/>
      <c r="M123" s="36">
        <v>70.205953</v>
      </c>
      <c r="N123" s="37">
        <f t="shared" si="4"/>
        <v>1</v>
      </c>
      <c r="O123" s="38"/>
      <c r="P123" s="38">
        <v>1</v>
      </c>
      <c r="Q123" s="38">
        <v>1</v>
      </c>
      <c r="R123" s="38">
        <v>1</v>
      </c>
      <c r="S123" s="38">
        <v>1</v>
      </c>
      <c r="T123" s="44"/>
      <c r="U123" s="44"/>
      <c r="V123" s="44"/>
      <c r="W123" s="44"/>
      <c r="X123" s="44"/>
      <c r="Y123" s="44"/>
    </row>
    <row r="124" s="5" customFormat="1" ht="33.95" customHeight="1" spans="1:25">
      <c r="A124" s="20">
        <v>119</v>
      </c>
      <c r="B124" s="20" t="s">
        <v>23</v>
      </c>
      <c r="C124" s="27" t="s">
        <v>266</v>
      </c>
      <c r="D124" s="20" t="s">
        <v>25</v>
      </c>
      <c r="E124" s="21" t="s">
        <v>267</v>
      </c>
      <c r="F124" s="20">
        <v>142.3</v>
      </c>
      <c r="G124" s="20">
        <v>142.3</v>
      </c>
      <c r="H124" s="20"/>
      <c r="I124" s="20"/>
      <c r="J124" s="20"/>
      <c r="K124" s="20"/>
      <c r="L124" s="20"/>
      <c r="M124" s="36">
        <v>142.3</v>
      </c>
      <c r="N124" s="37">
        <f t="shared" si="4"/>
        <v>1</v>
      </c>
      <c r="O124" s="38"/>
      <c r="P124" s="38">
        <v>1</v>
      </c>
      <c r="Q124" s="38">
        <v>1</v>
      </c>
      <c r="R124" s="38">
        <v>1</v>
      </c>
      <c r="S124" s="38">
        <v>1</v>
      </c>
      <c r="T124" s="44"/>
      <c r="U124" s="44"/>
      <c r="V124" s="44"/>
      <c r="W124" s="44"/>
      <c r="X124" s="44"/>
      <c r="Y124" s="44"/>
    </row>
    <row r="125" s="5" customFormat="1" ht="33.95" customHeight="1" spans="1:25">
      <c r="A125" s="20">
        <v>120</v>
      </c>
      <c r="B125" s="20" t="s">
        <v>23</v>
      </c>
      <c r="C125" s="20" t="s">
        <v>268</v>
      </c>
      <c r="D125" s="20" t="s">
        <v>25</v>
      </c>
      <c r="E125" s="21" t="s">
        <v>269</v>
      </c>
      <c r="F125" s="20">
        <v>75.932761</v>
      </c>
      <c r="G125" s="20">
        <v>75.932761</v>
      </c>
      <c r="H125" s="20"/>
      <c r="I125" s="20"/>
      <c r="J125" s="20"/>
      <c r="K125" s="20"/>
      <c r="L125" s="20"/>
      <c r="M125" s="36">
        <v>75.932761</v>
      </c>
      <c r="N125" s="37">
        <f t="shared" si="4"/>
        <v>1</v>
      </c>
      <c r="O125" s="38"/>
      <c r="P125" s="38">
        <v>1</v>
      </c>
      <c r="Q125" s="38">
        <v>1</v>
      </c>
      <c r="R125" s="38">
        <v>1</v>
      </c>
      <c r="S125" s="38">
        <v>1</v>
      </c>
      <c r="T125" s="44"/>
      <c r="U125" s="44"/>
      <c r="V125" s="44"/>
      <c r="W125" s="44"/>
      <c r="X125" s="44"/>
      <c r="Y125" s="44"/>
    </row>
    <row r="126" s="5" customFormat="1" ht="33.95" customHeight="1" spans="1:25">
      <c r="A126" s="20">
        <v>121</v>
      </c>
      <c r="B126" s="20" t="s">
        <v>23</v>
      </c>
      <c r="C126" s="20" t="s">
        <v>270</v>
      </c>
      <c r="D126" s="20" t="s">
        <v>25</v>
      </c>
      <c r="E126" s="21" t="s">
        <v>271</v>
      </c>
      <c r="F126" s="20">
        <v>348.2634</v>
      </c>
      <c r="G126" s="20">
        <v>348.2634</v>
      </c>
      <c r="H126" s="20"/>
      <c r="I126" s="20"/>
      <c r="J126" s="20"/>
      <c r="K126" s="20"/>
      <c r="L126" s="20"/>
      <c r="M126" s="36">
        <v>348.2634</v>
      </c>
      <c r="N126" s="37">
        <f t="shared" si="4"/>
        <v>1</v>
      </c>
      <c r="O126" s="38"/>
      <c r="P126" s="38">
        <v>1</v>
      </c>
      <c r="Q126" s="38">
        <v>1</v>
      </c>
      <c r="R126" s="38">
        <v>1</v>
      </c>
      <c r="S126" s="38">
        <v>1</v>
      </c>
      <c r="T126" s="44"/>
      <c r="U126" s="44"/>
      <c r="V126" s="44"/>
      <c r="W126" s="44"/>
      <c r="X126" s="44"/>
      <c r="Y126" s="44"/>
    </row>
    <row r="127" s="5" customFormat="1" ht="33.95" customHeight="1" spans="1:25">
      <c r="A127" s="20">
        <v>122</v>
      </c>
      <c r="B127" s="20" t="s">
        <v>23</v>
      </c>
      <c r="C127" s="20" t="s">
        <v>272</v>
      </c>
      <c r="D127" s="20" t="s">
        <v>144</v>
      </c>
      <c r="E127" s="21" t="s">
        <v>273</v>
      </c>
      <c r="F127" s="20">
        <v>49.900169</v>
      </c>
      <c r="G127" s="20">
        <v>49.900169</v>
      </c>
      <c r="H127" s="20"/>
      <c r="I127" s="20"/>
      <c r="J127" s="20"/>
      <c r="K127" s="20"/>
      <c r="L127" s="20"/>
      <c r="M127" s="36">
        <v>49.900169</v>
      </c>
      <c r="N127" s="37">
        <f t="shared" si="4"/>
        <v>1</v>
      </c>
      <c r="O127" s="38"/>
      <c r="P127" s="38">
        <v>1</v>
      </c>
      <c r="Q127" s="38">
        <v>1</v>
      </c>
      <c r="R127" s="38">
        <v>1</v>
      </c>
      <c r="S127" s="38">
        <v>1</v>
      </c>
      <c r="T127" s="44"/>
      <c r="U127" s="44"/>
      <c r="V127" s="44"/>
      <c r="W127" s="44"/>
      <c r="X127" s="44"/>
      <c r="Y127" s="44"/>
    </row>
    <row r="128" s="5" customFormat="1" ht="48" customHeight="1" spans="1:25">
      <c r="A128" s="20">
        <v>123</v>
      </c>
      <c r="B128" s="20" t="s">
        <v>23</v>
      </c>
      <c r="C128" s="20" t="s">
        <v>274</v>
      </c>
      <c r="D128" s="20" t="s">
        <v>178</v>
      </c>
      <c r="E128" s="21" t="s">
        <v>275</v>
      </c>
      <c r="F128" s="20">
        <v>380</v>
      </c>
      <c r="G128" s="20">
        <v>380</v>
      </c>
      <c r="H128" s="20"/>
      <c r="I128" s="20"/>
      <c r="J128" s="20"/>
      <c r="K128" s="20"/>
      <c r="L128" s="20"/>
      <c r="M128" s="36">
        <v>380</v>
      </c>
      <c r="N128" s="37">
        <f t="shared" si="4"/>
        <v>1</v>
      </c>
      <c r="O128" s="38"/>
      <c r="P128" s="38">
        <v>1</v>
      </c>
      <c r="Q128" s="38">
        <v>1</v>
      </c>
      <c r="R128" s="38">
        <v>1</v>
      </c>
      <c r="S128" s="38">
        <v>1</v>
      </c>
      <c r="T128" s="44"/>
      <c r="U128" s="44"/>
      <c r="V128" s="44"/>
      <c r="W128" s="44"/>
      <c r="X128" s="44"/>
      <c r="Y128" s="44"/>
    </row>
    <row r="129" s="5" customFormat="1" ht="48" customHeight="1" spans="1:25">
      <c r="A129" s="20">
        <v>124</v>
      </c>
      <c r="B129" s="20" t="s">
        <v>23</v>
      </c>
      <c r="C129" s="20" t="s">
        <v>276</v>
      </c>
      <c r="D129" s="20" t="s">
        <v>178</v>
      </c>
      <c r="E129" s="21" t="s">
        <v>277</v>
      </c>
      <c r="F129" s="20">
        <v>91.37935</v>
      </c>
      <c r="G129" s="20">
        <v>91.37935</v>
      </c>
      <c r="H129" s="20"/>
      <c r="I129" s="20"/>
      <c r="J129" s="20"/>
      <c r="K129" s="20"/>
      <c r="L129" s="20"/>
      <c r="M129" s="36">
        <v>88.37935</v>
      </c>
      <c r="N129" s="37">
        <f t="shared" si="4"/>
        <v>0.967169825567812</v>
      </c>
      <c r="O129" s="38"/>
      <c r="P129" s="38">
        <v>1</v>
      </c>
      <c r="Q129" s="38">
        <v>1</v>
      </c>
      <c r="R129" s="38">
        <v>1</v>
      </c>
      <c r="S129" s="38">
        <v>1</v>
      </c>
      <c r="T129" s="44"/>
      <c r="U129" s="44"/>
      <c r="V129" s="44"/>
      <c r="W129" s="44"/>
      <c r="X129" s="44"/>
      <c r="Y129" s="44"/>
    </row>
    <row r="130" s="5" customFormat="1" ht="48" customHeight="1" spans="1:25">
      <c r="A130" s="20">
        <v>125</v>
      </c>
      <c r="B130" s="20" t="s">
        <v>23</v>
      </c>
      <c r="C130" s="20" t="s">
        <v>278</v>
      </c>
      <c r="D130" s="20" t="s">
        <v>178</v>
      </c>
      <c r="E130" s="21" t="s">
        <v>279</v>
      </c>
      <c r="F130" s="20">
        <v>178.411503</v>
      </c>
      <c r="G130" s="20">
        <v>178.411503</v>
      </c>
      <c r="H130" s="20"/>
      <c r="I130" s="20"/>
      <c r="J130" s="20"/>
      <c r="K130" s="20"/>
      <c r="L130" s="20"/>
      <c r="M130" s="36">
        <v>171.411506</v>
      </c>
      <c r="N130" s="37">
        <f t="shared" si="4"/>
        <v>0.960764878484321</v>
      </c>
      <c r="O130" s="38"/>
      <c r="P130" s="38">
        <v>1</v>
      </c>
      <c r="Q130" s="38">
        <v>1</v>
      </c>
      <c r="R130" s="38">
        <v>1</v>
      </c>
      <c r="S130" s="38">
        <v>1</v>
      </c>
      <c r="T130" s="44"/>
      <c r="U130" s="44"/>
      <c r="V130" s="44"/>
      <c r="W130" s="44"/>
      <c r="X130" s="44"/>
      <c r="Y130" s="44"/>
    </row>
    <row r="131" s="5" customFormat="1" ht="48" customHeight="1" spans="1:25">
      <c r="A131" s="20">
        <v>126</v>
      </c>
      <c r="B131" s="20" t="s">
        <v>23</v>
      </c>
      <c r="C131" s="20" t="s">
        <v>280</v>
      </c>
      <c r="D131" s="20" t="s">
        <v>178</v>
      </c>
      <c r="E131" s="21" t="s">
        <v>281</v>
      </c>
      <c r="F131" s="20">
        <v>358.257973</v>
      </c>
      <c r="G131" s="20">
        <v>358.257973</v>
      </c>
      <c r="H131" s="20"/>
      <c r="I131" s="20"/>
      <c r="J131" s="20"/>
      <c r="K131" s="20"/>
      <c r="L131" s="20"/>
      <c r="M131" s="36">
        <v>343.257973</v>
      </c>
      <c r="N131" s="37">
        <f t="shared" si="4"/>
        <v>0.958130729445064</v>
      </c>
      <c r="O131" s="38"/>
      <c r="P131" s="38">
        <v>1</v>
      </c>
      <c r="Q131" s="38">
        <v>1</v>
      </c>
      <c r="R131" s="38">
        <v>1</v>
      </c>
      <c r="S131" s="38">
        <v>1</v>
      </c>
      <c r="T131" s="44"/>
      <c r="U131" s="44"/>
      <c r="V131" s="44"/>
      <c r="W131" s="44"/>
      <c r="X131" s="44"/>
      <c r="Y131" s="44"/>
    </row>
    <row r="132" s="5" customFormat="1" ht="48" customHeight="1" spans="1:25">
      <c r="A132" s="20">
        <v>127</v>
      </c>
      <c r="B132" s="20" t="s">
        <v>23</v>
      </c>
      <c r="C132" s="20" t="s">
        <v>282</v>
      </c>
      <c r="D132" s="20" t="s">
        <v>178</v>
      </c>
      <c r="E132" s="21" t="s">
        <v>283</v>
      </c>
      <c r="F132" s="20">
        <v>375.569765</v>
      </c>
      <c r="G132" s="20">
        <v>375.569765</v>
      </c>
      <c r="H132" s="20"/>
      <c r="I132" s="20"/>
      <c r="J132" s="20"/>
      <c r="K132" s="20"/>
      <c r="L132" s="20"/>
      <c r="M132" s="36">
        <v>359.569765</v>
      </c>
      <c r="N132" s="37">
        <f t="shared" si="4"/>
        <v>0.957398061582513</v>
      </c>
      <c r="O132" s="38"/>
      <c r="P132" s="38">
        <v>1</v>
      </c>
      <c r="Q132" s="38">
        <v>1</v>
      </c>
      <c r="R132" s="38">
        <v>1</v>
      </c>
      <c r="S132" s="38">
        <v>1</v>
      </c>
      <c r="T132" s="44"/>
      <c r="U132" s="44"/>
      <c r="V132" s="44"/>
      <c r="W132" s="44"/>
      <c r="X132" s="44"/>
      <c r="Y132" s="44"/>
    </row>
    <row r="133" s="5" customFormat="1" ht="33.75" customHeight="1" spans="1:25">
      <c r="A133" s="20">
        <v>128</v>
      </c>
      <c r="B133" s="20" t="s">
        <v>23</v>
      </c>
      <c r="C133" s="20" t="s">
        <v>284</v>
      </c>
      <c r="D133" s="20" t="s">
        <v>25</v>
      </c>
      <c r="E133" s="21" t="s">
        <v>285</v>
      </c>
      <c r="F133" s="20">
        <v>44.1</v>
      </c>
      <c r="G133" s="20">
        <v>44.1</v>
      </c>
      <c r="H133" s="20"/>
      <c r="I133" s="20"/>
      <c r="J133" s="20"/>
      <c r="K133" s="20"/>
      <c r="L133" s="20"/>
      <c r="M133" s="36">
        <v>44.1</v>
      </c>
      <c r="N133" s="37">
        <f t="shared" si="4"/>
        <v>1</v>
      </c>
      <c r="O133" s="38"/>
      <c r="P133" s="38">
        <v>1</v>
      </c>
      <c r="Q133" s="38">
        <v>1</v>
      </c>
      <c r="R133" s="38">
        <v>1</v>
      </c>
      <c r="S133" s="38">
        <v>1</v>
      </c>
      <c r="T133" s="44"/>
      <c r="U133" s="44"/>
      <c r="V133" s="44"/>
      <c r="W133" s="44"/>
      <c r="X133" s="44"/>
      <c r="Y133" s="44"/>
    </row>
    <row r="134" s="5" customFormat="1" ht="33.75" customHeight="1" spans="1:25">
      <c r="A134" s="20">
        <v>129</v>
      </c>
      <c r="B134" s="20" t="s">
        <v>23</v>
      </c>
      <c r="C134" s="20" t="s">
        <v>286</v>
      </c>
      <c r="D134" s="20" t="s">
        <v>25</v>
      </c>
      <c r="E134" s="21" t="s">
        <v>287</v>
      </c>
      <c r="F134" s="20">
        <v>210.4866</v>
      </c>
      <c r="G134" s="20">
        <v>210.4866</v>
      </c>
      <c r="H134" s="20"/>
      <c r="I134" s="20"/>
      <c r="J134" s="20"/>
      <c r="K134" s="20"/>
      <c r="L134" s="20"/>
      <c r="M134" s="36">
        <v>210.4866</v>
      </c>
      <c r="N134" s="37">
        <f t="shared" si="4"/>
        <v>1</v>
      </c>
      <c r="O134" s="38"/>
      <c r="P134" s="38">
        <v>1</v>
      </c>
      <c r="Q134" s="38">
        <v>1</v>
      </c>
      <c r="R134" s="38">
        <v>1</v>
      </c>
      <c r="S134" s="38">
        <v>1</v>
      </c>
      <c r="T134" s="44"/>
      <c r="U134" s="44"/>
      <c r="V134" s="44"/>
      <c r="W134" s="44"/>
      <c r="X134" s="44"/>
      <c r="Y134" s="44"/>
    </row>
    <row r="135" s="5" customFormat="1" ht="33.75" customHeight="1" spans="1:25">
      <c r="A135" s="20">
        <v>130</v>
      </c>
      <c r="B135" s="20" t="s">
        <v>23</v>
      </c>
      <c r="C135" s="20" t="s">
        <v>288</v>
      </c>
      <c r="D135" s="20" t="s">
        <v>25</v>
      </c>
      <c r="E135" s="21" t="s">
        <v>289</v>
      </c>
      <c r="F135" s="20">
        <v>69.294972</v>
      </c>
      <c r="G135" s="20">
        <v>69.294972</v>
      </c>
      <c r="H135" s="20"/>
      <c r="I135" s="20"/>
      <c r="J135" s="20"/>
      <c r="K135" s="20"/>
      <c r="L135" s="20"/>
      <c r="M135" s="36">
        <v>69.294972</v>
      </c>
      <c r="N135" s="37">
        <f t="shared" ref="N135:N179" si="5">M135/F135</f>
        <v>1</v>
      </c>
      <c r="O135" s="38"/>
      <c r="P135" s="38">
        <v>1</v>
      </c>
      <c r="Q135" s="38">
        <v>1</v>
      </c>
      <c r="R135" s="38">
        <v>1</v>
      </c>
      <c r="S135" s="38">
        <v>1</v>
      </c>
      <c r="T135" s="44"/>
      <c r="U135" s="44"/>
      <c r="V135" s="44"/>
      <c r="W135" s="44"/>
      <c r="X135" s="44"/>
      <c r="Y135" s="44"/>
    </row>
    <row r="136" s="5" customFormat="1" ht="33.75" customHeight="1" spans="1:25">
      <c r="A136" s="20">
        <v>131</v>
      </c>
      <c r="B136" s="20" t="s">
        <v>23</v>
      </c>
      <c r="C136" s="20" t="s">
        <v>290</v>
      </c>
      <c r="D136" s="20" t="s">
        <v>25</v>
      </c>
      <c r="E136" s="21" t="s">
        <v>291</v>
      </c>
      <c r="F136" s="20">
        <v>476.762661</v>
      </c>
      <c r="G136" s="20">
        <v>476.762661</v>
      </c>
      <c r="H136" s="20"/>
      <c r="I136" s="20"/>
      <c r="J136" s="20"/>
      <c r="K136" s="20"/>
      <c r="L136" s="20"/>
      <c r="M136" s="36">
        <v>460</v>
      </c>
      <c r="N136" s="37">
        <f t="shared" si="5"/>
        <v>0.964840658945815</v>
      </c>
      <c r="O136" s="38"/>
      <c r="P136" s="38">
        <v>1</v>
      </c>
      <c r="Q136" s="38">
        <v>1</v>
      </c>
      <c r="R136" s="38">
        <v>1</v>
      </c>
      <c r="S136" s="38">
        <v>1</v>
      </c>
      <c r="T136" s="44"/>
      <c r="U136" s="44"/>
      <c r="V136" s="44"/>
      <c r="W136" s="44"/>
      <c r="X136" s="44"/>
      <c r="Y136" s="44"/>
    </row>
    <row r="137" s="5" customFormat="1" ht="33.75" customHeight="1" spans="1:25">
      <c r="A137" s="20">
        <v>132</v>
      </c>
      <c r="B137" s="20" t="s">
        <v>23</v>
      </c>
      <c r="C137" s="20" t="s">
        <v>292</v>
      </c>
      <c r="D137" s="20" t="s">
        <v>25</v>
      </c>
      <c r="E137" s="21" t="s">
        <v>293</v>
      </c>
      <c r="F137" s="20">
        <v>835</v>
      </c>
      <c r="G137" s="20">
        <v>835</v>
      </c>
      <c r="H137" s="20"/>
      <c r="I137" s="20"/>
      <c r="J137" s="20"/>
      <c r="K137" s="20"/>
      <c r="L137" s="20"/>
      <c r="M137" s="36">
        <v>835</v>
      </c>
      <c r="N137" s="37">
        <f t="shared" si="5"/>
        <v>1</v>
      </c>
      <c r="O137" s="38"/>
      <c r="P137" s="38">
        <v>1</v>
      </c>
      <c r="Q137" s="38">
        <v>1</v>
      </c>
      <c r="R137" s="38">
        <v>1</v>
      </c>
      <c r="S137" s="38">
        <v>1</v>
      </c>
      <c r="T137" s="44"/>
      <c r="U137" s="44"/>
      <c r="V137" s="44"/>
      <c r="W137" s="44"/>
      <c r="X137" s="44"/>
      <c r="Y137" s="44"/>
    </row>
    <row r="138" s="5" customFormat="1" ht="33.75" customHeight="1" spans="1:25">
      <c r="A138" s="20">
        <v>133</v>
      </c>
      <c r="B138" s="20" t="s">
        <v>23</v>
      </c>
      <c r="C138" s="20" t="s">
        <v>294</v>
      </c>
      <c r="D138" s="20" t="s">
        <v>25</v>
      </c>
      <c r="E138" s="21" t="s">
        <v>295</v>
      </c>
      <c r="F138" s="20">
        <v>109.510678</v>
      </c>
      <c r="G138" s="20">
        <v>109.510678</v>
      </c>
      <c r="H138" s="20"/>
      <c r="I138" s="20"/>
      <c r="J138" s="20"/>
      <c r="K138" s="20"/>
      <c r="L138" s="20"/>
      <c r="M138" s="20">
        <v>107.662568</v>
      </c>
      <c r="N138" s="37">
        <f t="shared" si="5"/>
        <v>0.983123928791675</v>
      </c>
      <c r="O138" s="38"/>
      <c r="P138" s="38">
        <v>1</v>
      </c>
      <c r="Q138" s="38">
        <v>1</v>
      </c>
      <c r="R138" s="38">
        <v>1</v>
      </c>
      <c r="S138" s="38">
        <v>1</v>
      </c>
      <c r="T138" s="44"/>
      <c r="U138" s="44"/>
      <c r="V138" s="44"/>
      <c r="W138" s="44"/>
      <c r="X138" s="44"/>
      <c r="Y138" s="44"/>
    </row>
    <row r="139" s="5" customFormat="1" ht="33.75" customHeight="1" spans="1:25">
      <c r="A139" s="20">
        <v>134</v>
      </c>
      <c r="B139" s="20" t="s">
        <v>23</v>
      </c>
      <c r="C139" s="20" t="s">
        <v>296</v>
      </c>
      <c r="D139" s="20" t="s">
        <v>25</v>
      </c>
      <c r="E139" s="21" t="s">
        <v>297</v>
      </c>
      <c r="F139" s="20">
        <v>8.96657</v>
      </c>
      <c r="G139" s="20">
        <v>8.96657</v>
      </c>
      <c r="H139" s="20"/>
      <c r="I139" s="20"/>
      <c r="J139" s="20"/>
      <c r="K139" s="20"/>
      <c r="L139" s="20"/>
      <c r="M139" s="36">
        <v>8.96657</v>
      </c>
      <c r="N139" s="37">
        <f t="shared" si="5"/>
        <v>1</v>
      </c>
      <c r="O139" s="38"/>
      <c r="P139" s="38">
        <v>1</v>
      </c>
      <c r="Q139" s="38">
        <v>1</v>
      </c>
      <c r="R139" s="38">
        <v>1</v>
      </c>
      <c r="S139" s="38">
        <v>1</v>
      </c>
      <c r="T139" s="44"/>
      <c r="U139" s="44"/>
      <c r="V139" s="44"/>
      <c r="W139" s="44"/>
      <c r="X139" s="44"/>
      <c r="Y139" s="44"/>
    </row>
    <row r="140" s="5" customFormat="1" ht="33.75" customHeight="1" spans="1:25">
      <c r="A140" s="20">
        <v>135</v>
      </c>
      <c r="B140" s="20" t="s">
        <v>23</v>
      </c>
      <c r="C140" s="20" t="s">
        <v>298</v>
      </c>
      <c r="D140" s="20" t="s">
        <v>25</v>
      </c>
      <c r="E140" s="21" t="s">
        <v>299</v>
      </c>
      <c r="F140" s="20">
        <v>398</v>
      </c>
      <c r="G140" s="20">
        <v>398</v>
      </c>
      <c r="H140" s="20"/>
      <c r="I140" s="20"/>
      <c r="J140" s="20"/>
      <c r="K140" s="20"/>
      <c r="L140" s="20"/>
      <c r="M140" s="36">
        <v>398</v>
      </c>
      <c r="N140" s="37">
        <f t="shared" si="5"/>
        <v>1</v>
      </c>
      <c r="O140" s="38"/>
      <c r="P140" s="38">
        <v>1</v>
      </c>
      <c r="Q140" s="38">
        <v>1</v>
      </c>
      <c r="R140" s="38">
        <v>1</v>
      </c>
      <c r="S140" s="38">
        <v>1</v>
      </c>
      <c r="T140" s="44"/>
      <c r="U140" s="44"/>
      <c r="V140" s="44"/>
      <c r="W140" s="44"/>
      <c r="X140" s="44"/>
      <c r="Y140" s="44"/>
    </row>
    <row r="141" s="5" customFormat="1" ht="33.75" customHeight="1" spans="1:25">
      <c r="A141" s="20">
        <v>136</v>
      </c>
      <c r="B141" s="20" t="s">
        <v>23</v>
      </c>
      <c r="C141" s="20" t="s">
        <v>300</v>
      </c>
      <c r="D141" s="20" t="s">
        <v>25</v>
      </c>
      <c r="E141" s="21" t="s">
        <v>301</v>
      </c>
      <c r="F141" s="20">
        <v>50.127759</v>
      </c>
      <c r="G141" s="20">
        <v>50.127759</v>
      </c>
      <c r="H141" s="20"/>
      <c r="I141" s="20"/>
      <c r="J141" s="20"/>
      <c r="K141" s="20"/>
      <c r="L141" s="20"/>
      <c r="M141" s="36">
        <v>50.127759</v>
      </c>
      <c r="N141" s="37">
        <f t="shared" si="5"/>
        <v>1</v>
      </c>
      <c r="O141" s="38"/>
      <c r="P141" s="38">
        <v>1</v>
      </c>
      <c r="Q141" s="38">
        <v>1</v>
      </c>
      <c r="R141" s="38">
        <v>1</v>
      </c>
      <c r="S141" s="38">
        <v>1</v>
      </c>
      <c r="T141" s="44"/>
      <c r="U141" s="44"/>
      <c r="V141" s="44"/>
      <c r="W141" s="44"/>
      <c r="X141" s="44"/>
      <c r="Y141" s="44"/>
    </row>
    <row r="142" s="5" customFormat="1" ht="33.75" customHeight="1" spans="1:25">
      <c r="A142" s="20">
        <v>137</v>
      </c>
      <c r="B142" s="20" t="s">
        <v>23</v>
      </c>
      <c r="C142" s="20" t="s">
        <v>302</v>
      </c>
      <c r="D142" s="20" t="s">
        <v>25</v>
      </c>
      <c r="E142" s="21" t="s">
        <v>303</v>
      </c>
      <c r="F142" s="20">
        <v>7.89</v>
      </c>
      <c r="G142" s="20">
        <v>7.89</v>
      </c>
      <c r="H142" s="20"/>
      <c r="I142" s="20"/>
      <c r="J142" s="20"/>
      <c r="K142" s="20"/>
      <c r="L142" s="20"/>
      <c r="M142" s="36">
        <v>7.89</v>
      </c>
      <c r="N142" s="37">
        <f t="shared" si="5"/>
        <v>1</v>
      </c>
      <c r="O142" s="38"/>
      <c r="P142" s="38">
        <v>1</v>
      </c>
      <c r="Q142" s="38">
        <v>1</v>
      </c>
      <c r="R142" s="38">
        <v>1</v>
      </c>
      <c r="S142" s="38">
        <v>1</v>
      </c>
      <c r="T142" s="44"/>
      <c r="U142" s="44"/>
      <c r="V142" s="44"/>
      <c r="W142" s="44"/>
      <c r="X142" s="44"/>
      <c r="Y142" s="44"/>
    </row>
    <row r="143" s="5" customFormat="1" ht="33.75" customHeight="1" spans="1:25">
      <c r="A143" s="20">
        <v>138</v>
      </c>
      <c r="B143" s="20" t="s">
        <v>23</v>
      </c>
      <c r="C143" s="20" t="s">
        <v>304</v>
      </c>
      <c r="D143" s="20" t="s">
        <v>25</v>
      </c>
      <c r="E143" s="21" t="s">
        <v>305</v>
      </c>
      <c r="F143" s="20">
        <v>232.1689</v>
      </c>
      <c r="G143" s="20">
        <v>232.1689</v>
      </c>
      <c r="H143" s="20"/>
      <c r="I143" s="20"/>
      <c r="J143" s="20"/>
      <c r="K143" s="20"/>
      <c r="L143" s="20"/>
      <c r="M143" s="36">
        <v>232.1689</v>
      </c>
      <c r="N143" s="37">
        <f t="shared" si="5"/>
        <v>1</v>
      </c>
      <c r="O143" s="38"/>
      <c r="P143" s="38">
        <v>1</v>
      </c>
      <c r="Q143" s="38">
        <v>1</v>
      </c>
      <c r="R143" s="38">
        <v>1</v>
      </c>
      <c r="S143" s="38">
        <v>1</v>
      </c>
      <c r="T143" s="44"/>
      <c r="U143" s="44"/>
      <c r="V143" s="44"/>
      <c r="W143" s="44"/>
      <c r="X143" s="44"/>
      <c r="Y143" s="44"/>
    </row>
    <row r="144" s="5" customFormat="1" ht="33.75" customHeight="1" spans="1:25">
      <c r="A144" s="20">
        <v>139</v>
      </c>
      <c r="B144" s="20" t="s">
        <v>23</v>
      </c>
      <c r="C144" s="20" t="s">
        <v>306</v>
      </c>
      <c r="D144" s="20" t="s">
        <v>25</v>
      </c>
      <c r="E144" s="21" t="s">
        <v>307</v>
      </c>
      <c r="F144" s="20">
        <v>378.848187</v>
      </c>
      <c r="G144" s="20">
        <v>378.848187</v>
      </c>
      <c r="H144" s="20"/>
      <c r="I144" s="20"/>
      <c r="J144" s="20"/>
      <c r="K144" s="20"/>
      <c r="L144" s="20"/>
      <c r="M144" s="36">
        <v>378.848187</v>
      </c>
      <c r="N144" s="37">
        <f t="shared" si="5"/>
        <v>1</v>
      </c>
      <c r="O144" s="38"/>
      <c r="P144" s="38">
        <v>1</v>
      </c>
      <c r="Q144" s="38">
        <v>1</v>
      </c>
      <c r="R144" s="38">
        <v>1</v>
      </c>
      <c r="S144" s="38">
        <v>1</v>
      </c>
      <c r="T144" s="44"/>
      <c r="U144" s="44"/>
      <c r="V144" s="44"/>
      <c r="W144" s="44"/>
      <c r="X144" s="44"/>
      <c r="Y144" s="44"/>
    </row>
    <row r="145" s="5" customFormat="1" ht="33.75" customHeight="1" spans="1:25">
      <c r="A145" s="20">
        <v>140</v>
      </c>
      <c r="B145" s="20" t="s">
        <v>23</v>
      </c>
      <c r="C145" s="20" t="s">
        <v>308</v>
      </c>
      <c r="D145" s="20" t="s">
        <v>25</v>
      </c>
      <c r="E145" s="21" t="s">
        <v>309</v>
      </c>
      <c r="F145" s="20">
        <v>396</v>
      </c>
      <c r="G145" s="20">
        <v>396</v>
      </c>
      <c r="H145" s="20"/>
      <c r="I145" s="20"/>
      <c r="J145" s="20"/>
      <c r="K145" s="20"/>
      <c r="L145" s="20"/>
      <c r="M145" s="36">
        <v>370.727686</v>
      </c>
      <c r="N145" s="37">
        <f t="shared" si="5"/>
        <v>0.936181025252525</v>
      </c>
      <c r="O145" s="38"/>
      <c r="P145" s="38">
        <v>1</v>
      </c>
      <c r="Q145" s="38">
        <v>1</v>
      </c>
      <c r="R145" s="38">
        <v>1</v>
      </c>
      <c r="S145" s="38">
        <v>1</v>
      </c>
      <c r="T145" s="44"/>
      <c r="U145" s="44"/>
      <c r="V145" s="44"/>
      <c r="W145" s="44"/>
      <c r="X145" s="44"/>
      <c r="Y145" s="44"/>
    </row>
    <row r="146" s="5" customFormat="1" ht="33.75" customHeight="1" spans="1:25">
      <c r="A146" s="20">
        <v>141</v>
      </c>
      <c r="B146" s="20" t="s">
        <v>23</v>
      </c>
      <c r="C146" s="20" t="s">
        <v>310</v>
      </c>
      <c r="D146" s="20" t="s">
        <v>144</v>
      </c>
      <c r="E146" s="21" t="s">
        <v>311</v>
      </c>
      <c r="F146" s="20">
        <v>78.869316</v>
      </c>
      <c r="G146" s="20">
        <v>78.869316</v>
      </c>
      <c r="H146" s="20"/>
      <c r="I146" s="20"/>
      <c r="J146" s="20"/>
      <c r="K146" s="20"/>
      <c r="L146" s="20"/>
      <c r="M146" s="36">
        <v>78.869316</v>
      </c>
      <c r="N146" s="37">
        <f t="shared" si="5"/>
        <v>1</v>
      </c>
      <c r="O146" s="38"/>
      <c r="P146" s="38">
        <v>1</v>
      </c>
      <c r="Q146" s="38">
        <v>1</v>
      </c>
      <c r="R146" s="38">
        <v>1</v>
      </c>
      <c r="S146" s="38">
        <v>1</v>
      </c>
      <c r="T146" s="44"/>
      <c r="U146" s="44"/>
      <c r="V146" s="44"/>
      <c r="W146" s="44"/>
      <c r="X146" s="44"/>
      <c r="Y146" s="44"/>
    </row>
    <row r="147" s="5" customFormat="1" ht="33.75" customHeight="1" spans="1:25">
      <c r="A147" s="20">
        <v>142</v>
      </c>
      <c r="B147" s="20" t="s">
        <v>23</v>
      </c>
      <c r="C147" s="20" t="s">
        <v>312</v>
      </c>
      <c r="D147" s="20" t="s">
        <v>144</v>
      </c>
      <c r="E147" s="21" t="s">
        <v>289</v>
      </c>
      <c r="F147" s="20">
        <v>89.995962</v>
      </c>
      <c r="G147" s="20">
        <v>89.995962</v>
      </c>
      <c r="H147" s="20"/>
      <c r="I147" s="20"/>
      <c r="J147" s="20"/>
      <c r="K147" s="20"/>
      <c r="L147" s="20"/>
      <c r="M147" s="36">
        <v>89.995962</v>
      </c>
      <c r="N147" s="37">
        <f t="shared" si="5"/>
        <v>1</v>
      </c>
      <c r="O147" s="38"/>
      <c r="P147" s="38">
        <v>1</v>
      </c>
      <c r="Q147" s="38">
        <v>1</v>
      </c>
      <c r="R147" s="38">
        <v>1</v>
      </c>
      <c r="S147" s="38">
        <v>1</v>
      </c>
      <c r="T147" s="44"/>
      <c r="U147" s="44"/>
      <c r="V147" s="44"/>
      <c r="W147" s="44"/>
      <c r="X147" s="44"/>
      <c r="Y147" s="44"/>
    </row>
    <row r="148" s="5" customFormat="1" ht="33.75" customHeight="1" spans="1:25">
      <c r="A148" s="20">
        <v>143</v>
      </c>
      <c r="B148" s="20" t="s">
        <v>23</v>
      </c>
      <c r="C148" s="20" t="s">
        <v>313</v>
      </c>
      <c r="D148" s="20" t="s">
        <v>25</v>
      </c>
      <c r="E148" s="21" t="s">
        <v>314</v>
      </c>
      <c r="F148" s="20">
        <v>73.88</v>
      </c>
      <c r="G148" s="20">
        <v>73.88</v>
      </c>
      <c r="H148" s="20"/>
      <c r="I148" s="20"/>
      <c r="J148" s="20"/>
      <c r="K148" s="20"/>
      <c r="L148" s="20"/>
      <c r="M148" s="36">
        <v>73.88</v>
      </c>
      <c r="N148" s="37">
        <f t="shared" si="5"/>
        <v>1</v>
      </c>
      <c r="O148" s="38"/>
      <c r="P148" s="38">
        <v>1</v>
      </c>
      <c r="Q148" s="38">
        <v>1</v>
      </c>
      <c r="R148" s="38">
        <v>1</v>
      </c>
      <c r="S148" s="38">
        <v>1</v>
      </c>
      <c r="T148" s="44"/>
      <c r="U148" s="44"/>
      <c r="V148" s="44"/>
      <c r="W148" s="44"/>
      <c r="X148" s="44"/>
      <c r="Y148" s="44"/>
    </row>
    <row r="149" s="5" customFormat="1" ht="33.75" customHeight="1" spans="1:25">
      <c r="A149" s="20">
        <v>144</v>
      </c>
      <c r="B149" s="20" t="s">
        <v>23</v>
      </c>
      <c r="C149" s="20" t="s">
        <v>315</v>
      </c>
      <c r="D149" s="20" t="s">
        <v>25</v>
      </c>
      <c r="E149" s="21" t="s">
        <v>316</v>
      </c>
      <c r="F149" s="20">
        <v>130</v>
      </c>
      <c r="G149" s="20">
        <v>130</v>
      </c>
      <c r="H149" s="20"/>
      <c r="I149" s="20"/>
      <c r="J149" s="20"/>
      <c r="K149" s="20"/>
      <c r="L149" s="20"/>
      <c r="M149" s="36">
        <v>130</v>
      </c>
      <c r="N149" s="37">
        <f t="shared" si="5"/>
        <v>1</v>
      </c>
      <c r="O149" s="38"/>
      <c r="P149" s="38">
        <v>1</v>
      </c>
      <c r="Q149" s="38">
        <v>1</v>
      </c>
      <c r="R149" s="38">
        <v>1</v>
      </c>
      <c r="S149" s="38">
        <v>1</v>
      </c>
      <c r="T149" s="44"/>
      <c r="U149" s="44"/>
      <c r="V149" s="44"/>
      <c r="W149" s="44"/>
      <c r="X149" s="44"/>
      <c r="Y149" s="44"/>
    </row>
    <row r="150" s="5" customFormat="1" ht="33.75" customHeight="1" spans="1:25">
      <c r="A150" s="20">
        <v>145</v>
      </c>
      <c r="B150" s="20" t="s">
        <v>23</v>
      </c>
      <c r="C150" s="20" t="s">
        <v>317</v>
      </c>
      <c r="D150" s="20" t="s">
        <v>25</v>
      </c>
      <c r="E150" s="21" t="s">
        <v>318</v>
      </c>
      <c r="F150" s="20">
        <v>60</v>
      </c>
      <c r="G150" s="20">
        <v>60</v>
      </c>
      <c r="H150" s="20"/>
      <c r="I150" s="20"/>
      <c r="J150" s="20"/>
      <c r="K150" s="20"/>
      <c r="L150" s="20"/>
      <c r="M150" s="36">
        <v>60</v>
      </c>
      <c r="N150" s="37">
        <f t="shared" si="5"/>
        <v>1</v>
      </c>
      <c r="O150" s="38"/>
      <c r="P150" s="38">
        <v>1</v>
      </c>
      <c r="Q150" s="38">
        <v>1</v>
      </c>
      <c r="R150" s="38">
        <v>1</v>
      </c>
      <c r="S150" s="38">
        <v>1</v>
      </c>
      <c r="T150" s="44"/>
      <c r="U150" s="44"/>
      <c r="V150" s="44"/>
      <c r="W150" s="44"/>
      <c r="X150" s="44"/>
      <c r="Y150" s="44"/>
    </row>
    <row r="151" s="5" customFormat="1" ht="48" customHeight="1" spans="1:25">
      <c r="A151" s="20">
        <v>146</v>
      </c>
      <c r="B151" s="20" t="s">
        <v>23</v>
      </c>
      <c r="C151" s="20" t="s">
        <v>319</v>
      </c>
      <c r="D151" s="20" t="s">
        <v>178</v>
      </c>
      <c r="E151" s="21" t="s">
        <v>320</v>
      </c>
      <c r="F151" s="20">
        <v>150</v>
      </c>
      <c r="G151" s="20">
        <v>150</v>
      </c>
      <c r="H151" s="20"/>
      <c r="I151" s="20"/>
      <c r="J151" s="20"/>
      <c r="K151" s="20"/>
      <c r="L151" s="20"/>
      <c r="M151" s="36">
        <v>150</v>
      </c>
      <c r="N151" s="37">
        <f t="shared" si="5"/>
        <v>1</v>
      </c>
      <c r="O151" s="38"/>
      <c r="P151" s="38">
        <v>1</v>
      </c>
      <c r="Q151" s="38">
        <v>1</v>
      </c>
      <c r="R151" s="38">
        <v>1</v>
      </c>
      <c r="S151" s="38">
        <v>1</v>
      </c>
      <c r="T151" s="44"/>
      <c r="U151" s="44"/>
      <c r="V151" s="44"/>
      <c r="W151" s="44"/>
      <c r="X151" s="44"/>
      <c r="Y151" s="44"/>
    </row>
    <row r="152" s="5" customFormat="1" ht="48" customHeight="1" spans="1:25">
      <c r="A152" s="20">
        <v>147</v>
      </c>
      <c r="B152" s="20" t="s">
        <v>23</v>
      </c>
      <c r="C152" s="20" t="s">
        <v>321</v>
      </c>
      <c r="D152" s="20" t="s">
        <v>178</v>
      </c>
      <c r="E152" s="21" t="s">
        <v>322</v>
      </c>
      <c r="F152" s="20">
        <v>360.204376</v>
      </c>
      <c r="G152" s="20">
        <v>360.204376</v>
      </c>
      <c r="H152" s="20"/>
      <c r="I152" s="20"/>
      <c r="J152" s="20"/>
      <c r="K152" s="20"/>
      <c r="L152" s="20"/>
      <c r="M152" s="36">
        <v>360.204376</v>
      </c>
      <c r="N152" s="37">
        <f t="shared" si="5"/>
        <v>1</v>
      </c>
      <c r="O152" s="38"/>
      <c r="P152" s="38">
        <v>1</v>
      </c>
      <c r="Q152" s="38">
        <v>1</v>
      </c>
      <c r="R152" s="38">
        <v>1</v>
      </c>
      <c r="S152" s="38">
        <v>1</v>
      </c>
      <c r="T152" s="44"/>
      <c r="U152" s="44"/>
      <c r="V152" s="44"/>
      <c r="W152" s="44"/>
      <c r="X152" s="44"/>
      <c r="Y152" s="44"/>
    </row>
    <row r="153" s="5" customFormat="1" ht="48" customHeight="1" spans="1:25">
      <c r="A153" s="20">
        <v>148</v>
      </c>
      <c r="B153" s="20" t="s">
        <v>23</v>
      </c>
      <c r="C153" s="20" t="s">
        <v>323</v>
      </c>
      <c r="D153" s="20" t="s">
        <v>178</v>
      </c>
      <c r="E153" s="21" t="s">
        <v>324</v>
      </c>
      <c r="F153" s="20">
        <v>413.587646</v>
      </c>
      <c r="G153" s="20">
        <v>413.587646</v>
      </c>
      <c r="H153" s="20"/>
      <c r="I153" s="20"/>
      <c r="J153" s="20"/>
      <c r="K153" s="20"/>
      <c r="L153" s="20"/>
      <c r="M153" s="20">
        <v>413.587646</v>
      </c>
      <c r="N153" s="37">
        <f t="shared" si="5"/>
        <v>1</v>
      </c>
      <c r="O153" s="38"/>
      <c r="P153" s="38">
        <v>1</v>
      </c>
      <c r="Q153" s="38">
        <v>1</v>
      </c>
      <c r="R153" s="38">
        <v>1</v>
      </c>
      <c r="S153" s="38">
        <v>1</v>
      </c>
      <c r="T153" s="44"/>
      <c r="U153" s="44"/>
      <c r="V153" s="44"/>
      <c r="W153" s="44"/>
      <c r="X153" s="44"/>
      <c r="Y153" s="44"/>
    </row>
    <row r="154" s="5" customFormat="1" ht="68.1" customHeight="1" spans="1:25">
      <c r="A154" s="20">
        <v>149</v>
      </c>
      <c r="B154" s="20" t="s">
        <v>23</v>
      </c>
      <c r="C154" s="20" t="s">
        <v>325</v>
      </c>
      <c r="D154" s="20" t="s">
        <v>178</v>
      </c>
      <c r="E154" s="21" t="s">
        <v>326</v>
      </c>
      <c r="F154" s="20">
        <v>964.655514</v>
      </c>
      <c r="G154" s="20">
        <v>964.655514</v>
      </c>
      <c r="H154" s="20"/>
      <c r="I154" s="20"/>
      <c r="J154" s="20"/>
      <c r="K154" s="20"/>
      <c r="L154" s="20"/>
      <c r="M154" s="36">
        <v>964.655514</v>
      </c>
      <c r="N154" s="37">
        <f t="shared" si="5"/>
        <v>1</v>
      </c>
      <c r="O154" s="38"/>
      <c r="P154" s="38">
        <v>1</v>
      </c>
      <c r="Q154" s="38">
        <v>1</v>
      </c>
      <c r="R154" s="38">
        <v>1</v>
      </c>
      <c r="S154" s="38">
        <v>1</v>
      </c>
      <c r="T154" s="44"/>
      <c r="U154" s="44"/>
      <c r="V154" s="44"/>
      <c r="W154" s="44"/>
      <c r="X154" s="44"/>
      <c r="Y154" s="44"/>
    </row>
    <row r="155" s="5" customFormat="1" ht="33.75" customHeight="1" spans="1:25">
      <c r="A155" s="20">
        <v>150</v>
      </c>
      <c r="B155" s="20" t="s">
        <v>23</v>
      </c>
      <c r="C155" s="20" t="s">
        <v>327</v>
      </c>
      <c r="D155" s="20" t="s">
        <v>178</v>
      </c>
      <c r="E155" s="21" t="s">
        <v>328</v>
      </c>
      <c r="F155" s="20">
        <v>106.58</v>
      </c>
      <c r="G155" s="20">
        <v>106.58</v>
      </c>
      <c r="H155" s="20"/>
      <c r="I155" s="20"/>
      <c r="J155" s="20"/>
      <c r="K155" s="20"/>
      <c r="L155" s="20"/>
      <c r="M155" s="36">
        <v>106.58</v>
      </c>
      <c r="N155" s="37">
        <f t="shared" si="5"/>
        <v>1</v>
      </c>
      <c r="O155" s="38"/>
      <c r="P155" s="38">
        <v>1</v>
      </c>
      <c r="Q155" s="38">
        <v>1</v>
      </c>
      <c r="R155" s="38">
        <v>1</v>
      </c>
      <c r="S155" s="38">
        <v>1</v>
      </c>
      <c r="T155" s="44"/>
      <c r="U155" s="44"/>
      <c r="V155" s="44"/>
      <c r="W155" s="44"/>
      <c r="X155" s="44"/>
      <c r="Y155" s="44"/>
    </row>
    <row r="156" s="5" customFormat="1" ht="33.75" customHeight="1" spans="1:25">
      <c r="A156" s="20">
        <v>151</v>
      </c>
      <c r="B156" s="20" t="s">
        <v>23</v>
      </c>
      <c r="C156" s="20" t="s">
        <v>329</v>
      </c>
      <c r="D156" s="20" t="s">
        <v>178</v>
      </c>
      <c r="E156" s="21" t="s">
        <v>330</v>
      </c>
      <c r="F156" s="20">
        <v>181.491254</v>
      </c>
      <c r="G156" s="20">
        <v>181.491254</v>
      </c>
      <c r="H156" s="20"/>
      <c r="I156" s="20"/>
      <c r="J156" s="20"/>
      <c r="K156" s="20"/>
      <c r="L156" s="20"/>
      <c r="M156" s="20">
        <v>161.481897</v>
      </c>
      <c r="N156" s="37">
        <f t="shared" si="5"/>
        <v>0.889750296176806</v>
      </c>
      <c r="O156" s="38"/>
      <c r="P156" s="38">
        <v>1</v>
      </c>
      <c r="Q156" s="38">
        <v>1</v>
      </c>
      <c r="R156" s="38">
        <v>1</v>
      </c>
      <c r="S156" s="38">
        <v>1</v>
      </c>
      <c r="T156" s="44"/>
      <c r="U156" s="44"/>
      <c r="V156" s="44"/>
      <c r="W156" s="44"/>
      <c r="X156" s="44"/>
      <c r="Y156" s="44"/>
    </row>
    <row r="157" s="5" customFormat="1" ht="33.75" customHeight="1" spans="1:25">
      <c r="A157" s="20">
        <v>152</v>
      </c>
      <c r="B157" s="20" t="s">
        <v>23</v>
      </c>
      <c r="C157" s="20" t="s">
        <v>331</v>
      </c>
      <c r="D157" s="20" t="s">
        <v>144</v>
      </c>
      <c r="E157" s="21" t="s">
        <v>332</v>
      </c>
      <c r="F157" s="20">
        <v>159.738783</v>
      </c>
      <c r="G157" s="20">
        <v>159.738783</v>
      </c>
      <c r="H157" s="20"/>
      <c r="I157" s="20"/>
      <c r="J157" s="20"/>
      <c r="K157" s="20"/>
      <c r="L157" s="20"/>
      <c r="M157" s="20">
        <v>142.174225</v>
      </c>
      <c r="N157" s="37">
        <f t="shared" si="5"/>
        <v>0.890041994372775</v>
      </c>
      <c r="O157" s="38"/>
      <c r="P157" s="38">
        <v>1</v>
      </c>
      <c r="Q157" s="38">
        <v>1</v>
      </c>
      <c r="R157" s="38">
        <v>1</v>
      </c>
      <c r="S157" s="38">
        <v>1</v>
      </c>
      <c r="T157" s="44"/>
      <c r="U157" s="44"/>
      <c r="V157" s="44"/>
      <c r="W157" s="44"/>
      <c r="X157" s="44"/>
      <c r="Y157" s="44"/>
    </row>
    <row r="158" s="5" customFormat="1" ht="33.75" customHeight="1" spans="1:25">
      <c r="A158" s="20">
        <v>153</v>
      </c>
      <c r="B158" s="20" t="s">
        <v>23</v>
      </c>
      <c r="C158" s="20" t="s">
        <v>333</v>
      </c>
      <c r="D158" s="20" t="s">
        <v>25</v>
      </c>
      <c r="E158" s="21" t="s">
        <v>334</v>
      </c>
      <c r="F158" s="20">
        <v>155</v>
      </c>
      <c r="G158" s="20">
        <v>155</v>
      </c>
      <c r="H158" s="20"/>
      <c r="I158" s="20"/>
      <c r="J158" s="20"/>
      <c r="K158" s="20"/>
      <c r="L158" s="20"/>
      <c r="M158" s="20">
        <v>146.865</v>
      </c>
      <c r="N158" s="37">
        <f t="shared" si="5"/>
        <v>0.947516129032258</v>
      </c>
      <c r="O158" s="38"/>
      <c r="P158" s="38">
        <v>1</v>
      </c>
      <c r="Q158" s="38">
        <v>1</v>
      </c>
      <c r="R158" s="38">
        <v>1</v>
      </c>
      <c r="S158" s="38">
        <v>1</v>
      </c>
      <c r="T158" s="44"/>
      <c r="U158" s="44"/>
      <c r="V158" s="44"/>
      <c r="W158" s="44"/>
      <c r="X158" s="44"/>
      <c r="Y158" s="44"/>
    </row>
    <row r="159" s="5" customFormat="1" ht="33.75" customHeight="1" spans="1:25">
      <c r="A159" s="20">
        <v>154</v>
      </c>
      <c r="B159" s="20" t="s">
        <v>23</v>
      </c>
      <c r="C159" s="20" t="s">
        <v>335</v>
      </c>
      <c r="D159" s="20" t="s">
        <v>25</v>
      </c>
      <c r="E159" s="21" t="s">
        <v>336</v>
      </c>
      <c r="F159" s="20">
        <v>360</v>
      </c>
      <c r="G159" s="20">
        <v>360</v>
      </c>
      <c r="H159" s="20"/>
      <c r="I159" s="20"/>
      <c r="J159" s="20"/>
      <c r="K159" s="20"/>
      <c r="L159" s="20"/>
      <c r="M159" s="36">
        <v>360</v>
      </c>
      <c r="N159" s="37">
        <f t="shared" si="5"/>
        <v>1</v>
      </c>
      <c r="O159" s="38"/>
      <c r="P159" s="38">
        <v>1</v>
      </c>
      <c r="Q159" s="38">
        <v>1</v>
      </c>
      <c r="R159" s="38">
        <v>1</v>
      </c>
      <c r="S159" s="38">
        <v>1</v>
      </c>
      <c r="T159" s="44"/>
      <c r="U159" s="44"/>
      <c r="V159" s="44"/>
      <c r="W159" s="44"/>
      <c r="X159" s="44"/>
      <c r="Y159" s="44"/>
    </row>
    <row r="160" s="5" customFormat="1" ht="38.1" customHeight="1" spans="1:25">
      <c r="A160" s="20">
        <v>155</v>
      </c>
      <c r="B160" s="20" t="s">
        <v>23</v>
      </c>
      <c r="C160" s="20" t="s">
        <v>337</v>
      </c>
      <c r="D160" s="20" t="s">
        <v>25</v>
      </c>
      <c r="E160" s="21" t="s">
        <v>338</v>
      </c>
      <c r="F160" s="20">
        <v>50</v>
      </c>
      <c r="G160" s="20">
        <v>50</v>
      </c>
      <c r="H160" s="20"/>
      <c r="I160" s="20"/>
      <c r="J160" s="20"/>
      <c r="K160" s="20"/>
      <c r="L160" s="20"/>
      <c r="M160" s="36">
        <v>50</v>
      </c>
      <c r="N160" s="37">
        <f t="shared" si="5"/>
        <v>1</v>
      </c>
      <c r="O160" s="38"/>
      <c r="P160" s="38">
        <v>1</v>
      </c>
      <c r="Q160" s="38">
        <v>1</v>
      </c>
      <c r="R160" s="38">
        <v>1</v>
      </c>
      <c r="S160" s="38">
        <v>1</v>
      </c>
      <c r="T160" s="44"/>
      <c r="U160" s="44"/>
      <c r="V160" s="44"/>
      <c r="W160" s="44"/>
      <c r="X160" s="44"/>
      <c r="Y160" s="44"/>
    </row>
    <row r="161" s="5" customFormat="1" ht="38.1" customHeight="1" spans="1:25">
      <c r="A161" s="20">
        <v>156</v>
      </c>
      <c r="B161" s="20" t="s">
        <v>23</v>
      </c>
      <c r="C161" s="20" t="s">
        <v>339</v>
      </c>
      <c r="D161" s="20" t="s">
        <v>25</v>
      </c>
      <c r="E161" s="21" t="s">
        <v>340</v>
      </c>
      <c r="F161" s="20">
        <v>175</v>
      </c>
      <c r="G161" s="20">
        <v>175</v>
      </c>
      <c r="H161" s="20"/>
      <c r="I161" s="20"/>
      <c r="J161" s="20"/>
      <c r="K161" s="20"/>
      <c r="L161" s="20"/>
      <c r="M161" s="36">
        <v>175</v>
      </c>
      <c r="N161" s="37">
        <f t="shared" si="5"/>
        <v>1</v>
      </c>
      <c r="O161" s="38"/>
      <c r="P161" s="38">
        <v>1</v>
      </c>
      <c r="Q161" s="38">
        <v>1</v>
      </c>
      <c r="R161" s="38">
        <v>1</v>
      </c>
      <c r="S161" s="38">
        <v>1</v>
      </c>
      <c r="T161" s="44"/>
      <c r="U161" s="44"/>
      <c r="V161" s="44"/>
      <c r="W161" s="44"/>
      <c r="X161" s="44"/>
      <c r="Y161" s="44"/>
    </row>
    <row r="162" s="5" customFormat="1" ht="38.1" customHeight="1" spans="1:25">
      <c r="A162" s="20">
        <v>157</v>
      </c>
      <c r="B162" s="20" t="s">
        <v>23</v>
      </c>
      <c r="C162" s="20" t="s">
        <v>341</v>
      </c>
      <c r="D162" s="20" t="s">
        <v>25</v>
      </c>
      <c r="E162" s="21" t="s">
        <v>342</v>
      </c>
      <c r="F162" s="20">
        <v>4453.58</v>
      </c>
      <c r="G162" s="20">
        <v>2000</v>
      </c>
      <c r="H162" s="20">
        <v>2453.58</v>
      </c>
      <c r="I162" s="20"/>
      <c r="J162" s="20"/>
      <c r="K162" s="20"/>
      <c r="L162" s="20"/>
      <c r="M162" s="36">
        <v>4453.58</v>
      </c>
      <c r="N162" s="37">
        <f t="shared" si="5"/>
        <v>1</v>
      </c>
      <c r="O162" s="38"/>
      <c r="P162" s="38">
        <v>1</v>
      </c>
      <c r="Q162" s="38">
        <v>1</v>
      </c>
      <c r="R162" s="38">
        <v>1</v>
      </c>
      <c r="S162" s="38">
        <v>1</v>
      </c>
      <c r="T162" s="44"/>
      <c r="U162" s="44"/>
      <c r="V162" s="44"/>
      <c r="W162" s="44"/>
      <c r="X162" s="44"/>
      <c r="Y162" s="44"/>
    </row>
    <row r="163" s="5" customFormat="1" ht="171" customHeight="1" spans="1:25">
      <c r="A163" s="20">
        <v>158</v>
      </c>
      <c r="B163" s="20" t="s">
        <v>23</v>
      </c>
      <c r="C163" s="20" t="s">
        <v>343</v>
      </c>
      <c r="D163" s="20" t="s">
        <v>25</v>
      </c>
      <c r="E163" s="21" t="s">
        <v>344</v>
      </c>
      <c r="F163" s="20">
        <v>6530.87</v>
      </c>
      <c r="G163" s="20">
        <v>6530.87</v>
      </c>
      <c r="H163" s="20"/>
      <c r="I163" s="20"/>
      <c r="J163" s="20"/>
      <c r="K163" s="20"/>
      <c r="L163" s="20"/>
      <c r="M163" s="36">
        <v>6530.87</v>
      </c>
      <c r="N163" s="37">
        <f t="shared" si="5"/>
        <v>1</v>
      </c>
      <c r="O163" s="38"/>
      <c r="P163" s="38">
        <v>1</v>
      </c>
      <c r="Q163" s="38">
        <v>1</v>
      </c>
      <c r="R163" s="38">
        <v>1</v>
      </c>
      <c r="S163" s="38">
        <v>1</v>
      </c>
      <c r="T163" s="44"/>
      <c r="U163" s="44"/>
      <c r="V163" s="44"/>
      <c r="W163" s="44"/>
      <c r="X163" s="44"/>
      <c r="Y163" s="44"/>
    </row>
    <row r="164" s="5" customFormat="1" ht="33.75" customHeight="1" spans="1:25">
      <c r="A164" s="20">
        <v>159</v>
      </c>
      <c r="B164" s="20" t="s">
        <v>23</v>
      </c>
      <c r="C164" s="20" t="s">
        <v>345</v>
      </c>
      <c r="D164" s="20" t="s">
        <v>25</v>
      </c>
      <c r="E164" s="21" t="s">
        <v>346</v>
      </c>
      <c r="F164" s="20">
        <v>390</v>
      </c>
      <c r="G164" s="20">
        <v>390</v>
      </c>
      <c r="H164" s="20"/>
      <c r="I164" s="20"/>
      <c r="J164" s="20"/>
      <c r="K164" s="20"/>
      <c r="L164" s="20"/>
      <c r="M164" s="36">
        <v>390</v>
      </c>
      <c r="N164" s="37">
        <f t="shared" si="5"/>
        <v>1</v>
      </c>
      <c r="O164" s="38"/>
      <c r="P164" s="38">
        <v>1</v>
      </c>
      <c r="Q164" s="38">
        <v>1</v>
      </c>
      <c r="R164" s="38">
        <v>1</v>
      </c>
      <c r="S164" s="38">
        <v>1</v>
      </c>
      <c r="T164" s="44"/>
      <c r="U164" s="44"/>
      <c r="V164" s="44"/>
      <c r="W164" s="44"/>
      <c r="X164" s="44"/>
      <c r="Y164" s="44"/>
    </row>
    <row r="165" s="5" customFormat="1" ht="33.75" customHeight="1" spans="1:25">
      <c r="A165" s="20">
        <v>160</v>
      </c>
      <c r="B165" s="20" t="s">
        <v>23</v>
      </c>
      <c r="C165" s="20" t="s">
        <v>347</v>
      </c>
      <c r="D165" s="20" t="s">
        <v>25</v>
      </c>
      <c r="E165" s="21" t="s">
        <v>348</v>
      </c>
      <c r="F165" s="20">
        <v>50</v>
      </c>
      <c r="G165" s="20">
        <v>50</v>
      </c>
      <c r="H165" s="20"/>
      <c r="I165" s="20"/>
      <c r="J165" s="20"/>
      <c r="K165" s="20"/>
      <c r="L165" s="20"/>
      <c r="M165" s="36">
        <v>50</v>
      </c>
      <c r="N165" s="37">
        <f t="shared" si="5"/>
        <v>1</v>
      </c>
      <c r="O165" s="38"/>
      <c r="P165" s="38">
        <v>1</v>
      </c>
      <c r="Q165" s="38">
        <v>1</v>
      </c>
      <c r="R165" s="38">
        <v>1</v>
      </c>
      <c r="S165" s="38">
        <v>1</v>
      </c>
      <c r="T165" s="44"/>
      <c r="U165" s="44"/>
      <c r="V165" s="44"/>
      <c r="W165" s="44"/>
      <c r="X165" s="44"/>
      <c r="Y165" s="44"/>
    </row>
    <row r="166" s="5" customFormat="1" ht="33.75" customHeight="1" spans="1:25">
      <c r="A166" s="20">
        <v>161</v>
      </c>
      <c r="B166" s="20" t="s">
        <v>23</v>
      </c>
      <c r="C166" s="20" t="s">
        <v>349</v>
      </c>
      <c r="D166" s="20" t="s">
        <v>25</v>
      </c>
      <c r="E166" s="21" t="s">
        <v>350</v>
      </c>
      <c r="F166" s="20">
        <v>150</v>
      </c>
      <c r="G166" s="20">
        <v>150</v>
      </c>
      <c r="H166" s="20"/>
      <c r="I166" s="20"/>
      <c r="J166" s="20"/>
      <c r="K166" s="20"/>
      <c r="L166" s="20"/>
      <c r="M166" s="36">
        <v>108.476032</v>
      </c>
      <c r="N166" s="37">
        <f t="shared" si="5"/>
        <v>0.723173546666667</v>
      </c>
      <c r="O166" s="38"/>
      <c r="P166" s="38">
        <v>1</v>
      </c>
      <c r="Q166" s="38">
        <v>1</v>
      </c>
      <c r="R166" s="38">
        <v>1</v>
      </c>
      <c r="S166" s="38">
        <v>1</v>
      </c>
      <c r="T166" s="44"/>
      <c r="U166" s="44"/>
      <c r="V166" s="44"/>
      <c r="W166" s="44"/>
      <c r="X166" s="44"/>
      <c r="Y166" s="44"/>
    </row>
    <row r="167" s="5" customFormat="1" ht="33.75" customHeight="1" spans="1:25">
      <c r="A167" s="20">
        <v>162</v>
      </c>
      <c r="B167" s="20" t="s">
        <v>23</v>
      </c>
      <c r="C167" s="20" t="s">
        <v>351</v>
      </c>
      <c r="D167" s="20" t="s">
        <v>25</v>
      </c>
      <c r="E167" s="21" t="s">
        <v>352</v>
      </c>
      <c r="F167" s="20">
        <v>360</v>
      </c>
      <c r="G167" s="20">
        <v>360</v>
      </c>
      <c r="H167" s="20"/>
      <c r="I167" s="20"/>
      <c r="J167" s="20"/>
      <c r="K167" s="20"/>
      <c r="L167" s="20"/>
      <c r="M167" s="36">
        <v>287.903365</v>
      </c>
      <c r="N167" s="37">
        <f t="shared" si="5"/>
        <v>0.799731569444444</v>
      </c>
      <c r="O167" s="38"/>
      <c r="P167" s="38">
        <v>1</v>
      </c>
      <c r="Q167" s="38">
        <v>1</v>
      </c>
      <c r="R167" s="38">
        <v>1</v>
      </c>
      <c r="S167" s="38">
        <v>1</v>
      </c>
      <c r="T167" s="44"/>
      <c r="U167" s="44"/>
      <c r="V167" s="44"/>
      <c r="W167" s="44"/>
      <c r="X167" s="44"/>
      <c r="Y167" s="44"/>
    </row>
    <row r="168" s="5" customFormat="1" ht="33.75" customHeight="1" spans="1:25">
      <c r="A168" s="20">
        <v>163</v>
      </c>
      <c r="B168" s="20" t="s">
        <v>23</v>
      </c>
      <c r="C168" s="20" t="s">
        <v>353</v>
      </c>
      <c r="D168" s="20" t="s">
        <v>144</v>
      </c>
      <c r="E168" s="21" t="s">
        <v>354</v>
      </c>
      <c r="F168" s="20">
        <v>329</v>
      </c>
      <c r="G168" s="20">
        <v>329</v>
      </c>
      <c r="H168" s="20"/>
      <c r="I168" s="20"/>
      <c r="J168" s="20"/>
      <c r="K168" s="20"/>
      <c r="L168" s="20"/>
      <c r="M168" s="36">
        <v>329</v>
      </c>
      <c r="N168" s="37">
        <f t="shared" si="5"/>
        <v>1</v>
      </c>
      <c r="O168" s="38"/>
      <c r="P168" s="38">
        <v>1</v>
      </c>
      <c r="Q168" s="38">
        <v>1</v>
      </c>
      <c r="R168" s="38">
        <v>1</v>
      </c>
      <c r="S168" s="38">
        <v>1</v>
      </c>
      <c r="T168" s="44"/>
      <c r="U168" s="44"/>
      <c r="V168" s="44"/>
      <c r="W168" s="44"/>
      <c r="X168" s="44"/>
      <c r="Y168" s="44"/>
    </row>
    <row r="169" s="5" customFormat="1" ht="59.1" customHeight="1" spans="1:25">
      <c r="A169" s="20">
        <v>164</v>
      </c>
      <c r="B169" s="20" t="s">
        <v>23</v>
      </c>
      <c r="C169" s="20" t="s">
        <v>355</v>
      </c>
      <c r="D169" s="20" t="s">
        <v>178</v>
      </c>
      <c r="E169" s="21" t="s">
        <v>356</v>
      </c>
      <c r="F169" s="20">
        <v>49.5887</v>
      </c>
      <c r="G169" s="20">
        <v>49.5887</v>
      </c>
      <c r="H169" s="20"/>
      <c r="I169" s="20"/>
      <c r="J169" s="20"/>
      <c r="K169" s="20"/>
      <c r="L169" s="20"/>
      <c r="M169" s="36">
        <v>49.5887</v>
      </c>
      <c r="N169" s="37">
        <f t="shared" si="5"/>
        <v>1</v>
      </c>
      <c r="O169" s="38"/>
      <c r="P169" s="38">
        <v>1</v>
      </c>
      <c r="Q169" s="38">
        <v>1</v>
      </c>
      <c r="R169" s="38">
        <v>1</v>
      </c>
      <c r="S169" s="38">
        <v>1</v>
      </c>
      <c r="T169" s="51">
        <v>3800</v>
      </c>
      <c r="U169" s="44"/>
      <c r="V169" s="44"/>
      <c r="W169" s="44"/>
      <c r="X169" s="44"/>
      <c r="Y169" s="44"/>
    </row>
    <row r="170" s="5" customFormat="1" ht="33.75" customHeight="1" spans="1:25">
      <c r="A170" s="20">
        <v>165</v>
      </c>
      <c r="B170" s="20" t="s">
        <v>23</v>
      </c>
      <c r="C170" s="20" t="s">
        <v>357</v>
      </c>
      <c r="D170" s="20" t="s">
        <v>358</v>
      </c>
      <c r="E170" s="21" t="s">
        <v>359</v>
      </c>
      <c r="F170" s="20">
        <v>500</v>
      </c>
      <c r="G170" s="20">
        <v>500</v>
      </c>
      <c r="H170" s="20"/>
      <c r="I170" s="20"/>
      <c r="J170" s="20"/>
      <c r="K170" s="20"/>
      <c r="L170" s="20"/>
      <c r="M170" s="36">
        <v>351.3525</v>
      </c>
      <c r="N170" s="37">
        <f t="shared" si="5"/>
        <v>0.702705</v>
      </c>
      <c r="O170" s="38"/>
      <c r="P170" s="38">
        <v>1</v>
      </c>
      <c r="Q170" s="38">
        <v>1</v>
      </c>
      <c r="R170" s="38"/>
      <c r="S170" s="38"/>
      <c r="T170" s="51">
        <v>7800</v>
      </c>
      <c r="U170" s="44"/>
      <c r="V170" s="44"/>
      <c r="W170" s="44"/>
      <c r="X170" s="44"/>
      <c r="Y170" s="44"/>
    </row>
    <row r="171" s="5" customFormat="1" ht="50.1" customHeight="1" spans="1:25">
      <c r="A171" s="20">
        <v>166</v>
      </c>
      <c r="B171" s="20" t="s">
        <v>23</v>
      </c>
      <c r="C171" s="20" t="s">
        <v>360</v>
      </c>
      <c r="D171" s="20" t="s">
        <v>178</v>
      </c>
      <c r="E171" s="21" t="s">
        <v>361</v>
      </c>
      <c r="F171" s="20">
        <v>3800</v>
      </c>
      <c r="G171" s="20"/>
      <c r="H171" s="20"/>
      <c r="I171" s="20"/>
      <c r="J171" s="20">
        <v>3800</v>
      </c>
      <c r="K171" s="20"/>
      <c r="L171" s="20"/>
      <c r="M171" s="36">
        <v>3800</v>
      </c>
      <c r="N171" s="37">
        <f t="shared" si="5"/>
        <v>1</v>
      </c>
      <c r="O171" s="38"/>
      <c r="P171" s="38">
        <v>1</v>
      </c>
      <c r="Q171" s="38">
        <v>1</v>
      </c>
      <c r="R171" s="38">
        <v>1</v>
      </c>
      <c r="S171" s="38">
        <v>1</v>
      </c>
      <c r="T171" s="51">
        <v>3600</v>
      </c>
      <c r="U171" s="44"/>
      <c r="V171" s="44"/>
      <c r="W171" s="44"/>
      <c r="X171" s="44"/>
      <c r="Y171" s="44"/>
    </row>
    <row r="172" s="5" customFormat="1" ht="50.1" customHeight="1" spans="1:25">
      <c r="A172" s="20">
        <v>167</v>
      </c>
      <c r="B172" s="20" t="s">
        <v>23</v>
      </c>
      <c r="C172" s="20" t="s">
        <v>362</v>
      </c>
      <c r="D172" s="20" t="s">
        <v>178</v>
      </c>
      <c r="E172" s="21" t="s">
        <v>363</v>
      </c>
      <c r="F172" s="20">
        <v>7800</v>
      </c>
      <c r="G172" s="20"/>
      <c r="H172" s="20"/>
      <c r="I172" s="20"/>
      <c r="J172" s="20">
        <v>7800</v>
      </c>
      <c r="K172" s="20"/>
      <c r="L172" s="20"/>
      <c r="M172" s="36">
        <v>7800</v>
      </c>
      <c r="N172" s="37">
        <f t="shared" si="5"/>
        <v>1</v>
      </c>
      <c r="O172" s="38"/>
      <c r="P172" s="38">
        <v>1</v>
      </c>
      <c r="Q172" s="38">
        <v>1</v>
      </c>
      <c r="R172" s="38">
        <v>1</v>
      </c>
      <c r="S172" s="38">
        <v>1</v>
      </c>
      <c r="T172" s="51">
        <v>2600</v>
      </c>
      <c r="U172" s="44"/>
      <c r="V172" s="44"/>
      <c r="W172" s="44"/>
      <c r="X172" s="44"/>
      <c r="Y172" s="44"/>
    </row>
    <row r="173" s="5" customFormat="1" ht="50.1" customHeight="1" spans="1:25">
      <c r="A173" s="20">
        <v>168</v>
      </c>
      <c r="B173" s="20" t="s">
        <v>23</v>
      </c>
      <c r="C173" s="20" t="s">
        <v>364</v>
      </c>
      <c r="D173" s="20" t="s">
        <v>178</v>
      </c>
      <c r="E173" s="21" t="s">
        <v>365</v>
      </c>
      <c r="F173" s="20">
        <v>3600</v>
      </c>
      <c r="G173" s="20"/>
      <c r="H173" s="20"/>
      <c r="I173" s="20"/>
      <c r="J173" s="20">
        <v>3600</v>
      </c>
      <c r="K173" s="20"/>
      <c r="L173" s="20"/>
      <c r="M173" s="36">
        <v>3600</v>
      </c>
      <c r="N173" s="37">
        <f t="shared" si="5"/>
        <v>1</v>
      </c>
      <c r="O173" s="38"/>
      <c r="P173" s="38">
        <v>1</v>
      </c>
      <c r="Q173" s="38">
        <v>1</v>
      </c>
      <c r="R173" s="38">
        <v>1</v>
      </c>
      <c r="S173" s="38">
        <v>1</v>
      </c>
      <c r="T173" s="51"/>
      <c r="U173" s="44"/>
      <c r="V173" s="44"/>
      <c r="W173" s="44"/>
      <c r="X173" s="44"/>
      <c r="Y173" s="44"/>
    </row>
    <row r="174" s="5" customFormat="1" ht="50.1" customHeight="1" spans="1:25">
      <c r="A174" s="20">
        <v>169</v>
      </c>
      <c r="B174" s="20" t="s">
        <v>23</v>
      </c>
      <c r="C174" s="20" t="s">
        <v>366</v>
      </c>
      <c r="D174" s="20" t="s">
        <v>178</v>
      </c>
      <c r="E174" s="21" t="s">
        <v>367</v>
      </c>
      <c r="F174" s="20">
        <v>2600</v>
      </c>
      <c r="G174" s="20"/>
      <c r="H174" s="20"/>
      <c r="I174" s="20"/>
      <c r="J174" s="20">
        <v>2600</v>
      </c>
      <c r="K174" s="20"/>
      <c r="L174" s="20"/>
      <c r="M174" s="36">
        <v>2600</v>
      </c>
      <c r="N174" s="37">
        <f t="shared" si="5"/>
        <v>1</v>
      </c>
      <c r="O174" s="38"/>
      <c r="P174" s="38">
        <v>1</v>
      </c>
      <c r="Q174" s="38">
        <v>1</v>
      </c>
      <c r="R174" s="38">
        <v>1</v>
      </c>
      <c r="S174" s="38">
        <v>1</v>
      </c>
      <c r="T174" s="51"/>
      <c r="U174" s="44"/>
      <c r="V174" s="44"/>
      <c r="W174" s="44"/>
      <c r="X174" s="44"/>
      <c r="Y174" s="44"/>
    </row>
    <row r="175" s="5" customFormat="1" ht="33.75" customHeight="1" spans="1:25">
      <c r="A175" s="20">
        <v>170</v>
      </c>
      <c r="B175" s="20" t="s">
        <v>23</v>
      </c>
      <c r="C175" s="20" t="s">
        <v>368</v>
      </c>
      <c r="D175" s="20" t="s">
        <v>144</v>
      </c>
      <c r="E175" s="21" t="s">
        <v>369</v>
      </c>
      <c r="F175" s="20">
        <v>1520</v>
      </c>
      <c r="G175" s="20">
        <v>1520</v>
      </c>
      <c r="H175" s="20"/>
      <c r="I175" s="20"/>
      <c r="J175" s="20"/>
      <c r="K175" s="20"/>
      <c r="L175" s="20"/>
      <c r="M175" s="36">
        <v>1260</v>
      </c>
      <c r="N175" s="37">
        <f t="shared" si="5"/>
        <v>0.828947368421053</v>
      </c>
      <c r="O175" s="38"/>
      <c r="P175" s="38">
        <v>1</v>
      </c>
      <c r="Q175" s="38"/>
      <c r="R175" s="38"/>
      <c r="S175" s="38"/>
      <c r="T175" s="51"/>
      <c r="U175" s="44"/>
      <c r="V175" s="44"/>
      <c r="W175" s="44"/>
      <c r="X175" s="44"/>
      <c r="Y175" s="44"/>
    </row>
    <row r="176" s="5" customFormat="1" ht="33.75" customHeight="1" spans="1:25">
      <c r="A176" s="20">
        <v>171</v>
      </c>
      <c r="B176" s="20" t="s">
        <v>23</v>
      </c>
      <c r="C176" s="20" t="s">
        <v>370</v>
      </c>
      <c r="D176" s="20" t="s">
        <v>25</v>
      </c>
      <c r="E176" s="21" t="s">
        <v>371</v>
      </c>
      <c r="F176" s="20">
        <v>395</v>
      </c>
      <c r="G176" s="20"/>
      <c r="H176" s="20">
        <v>395</v>
      </c>
      <c r="I176" s="20"/>
      <c r="J176" s="20"/>
      <c r="K176" s="20"/>
      <c r="L176" s="20"/>
      <c r="M176" s="36">
        <v>118.5</v>
      </c>
      <c r="N176" s="37">
        <f t="shared" si="5"/>
        <v>0.3</v>
      </c>
      <c r="O176" s="38"/>
      <c r="P176" s="38">
        <v>1</v>
      </c>
      <c r="Q176" s="38"/>
      <c r="R176" s="38"/>
      <c r="S176" s="38"/>
      <c r="T176" s="51"/>
      <c r="U176" s="44"/>
      <c r="V176" s="44"/>
      <c r="W176" s="44"/>
      <c r="X176" s="44"/>
      <c r="Y176" s="44"/>
    </row>
    <row r="177" s="5" customFormat="1" ht="33.75" customHeight="1" spans="1:25">
      <c r="A177" s="20">
        <v>172</v>
      </c>
      <c r="B177" s="20" t="s">
        <v>23</v>
      </c>
      <c r="C177" s="20" t="s">
        <v>372</v>
      </c>
      <c r="D177" s="20" t="s">
        <v>25</v>
      </c>
      <c r="E177" s="21" t="s">
        <v>373</v>
      </c>
      <c r="F177" s="20">
        <v>300</v>
      </c>
      <c r="G177" s="20"/>
      <c r="H177" s="20">
        <v>300</v>
      </c>
      <c r="I177" s="20"/>
      <c r="J177" s="20"/>
      <c r="K177" s="20"/>
      <c r="L177" s="20"/>
      <c r="M177" s="36">
        <v>0.2725</v>
      </c>
      <c r="N177" s="37">
        <f t="shared" si="5"/>
        <v>0.000908333333333333</v>
      </c>
      <c r="O177" s="38"/>
      <c r="P177" s="38">
        <v>1</v>
      </c>
      <c r="Q177" s="38"/>
      <c r="R177" s="38"/>
      <c r="S177" s="38"/>
      <c r="T177" s="51"/>
      <c r="U177" s="44"/>
      <c r="V177" s="44"/>
      <c r="W177" s="44"/>
      <c r="X177" s="44"/>
      <c r="Y177" s="44"/>
    </row>
    <row r="178" s="5" customFormat="1" ht="33.75" customHeight="1" spans="1:25">
      <c r="A178" s="20">
        <v>173</v>
      </c>
      <c r="B178" s="20" t="s">
        <v>23</v>
      </c>
      <c r="C178" s="20" t="s">
        <v>374</v>
      </c>
      <c r="D178" s="20" t="s">
        <v>178</v>
      </c>
      <c r="E178" s="21" t="s">
        <v>375</v>
      </c>
      <c r="F178" s="20">
        <v>81.9</v>
      </c>
      <c r="G178" s="20"/>
      <c r="H178" s="20">
        <v>81.9</v>
      </c>
      <c r="I178" s="20"/>
      <c r="J178" s="20"/>
      <c r="K178" s="20"/>
      <c r="L178" s="20"/>
      <c r="M178" s="36">
        <v>23.7764</v>
      </c>
      <c r="N178" s="37">
        <f t="shared" si="5"/>
        <v>0.290310134310134</v>
      </c>
      <c r="O178" s="38"/>
      <c r="P178" s="38">
        <v>1</v>
      </c>
      <c r="Q178" s="38">
        <v>1</v>
      </c>
      <c r="R178" s="38">
        <v>1</v>
      </c>
      <c r="S178" s="38"/>
      <c r="T178" s="51"/>
      <c r="U178" s="44"/>
      <c r="V178" s="44"/>
      <c r="W178" s="44"/>
      <c r="X178" s="44"/>
      <c r="Y178" s="44"/>
    </row>
    <row r="179" s="5" customFormat="1" ht="33.75" customHeight="1" spans="1:25">
      <c r="A179" s="20">
        <v>174</v>
      </c>
      <c r="B179" s="20" t="s">
        <v>23</v>
      </c>
      <c r="C179" s="20" t="s">
        <v>376</v>
      </c>
      <c r="D179" s="20" t="s">
        <v>178</v>
      </c>
      <c r="E179" s="21" t="s">
        <v>377</v>
      </c>
      <c r="F179" s="20">
        <v>1294.35</v>
      </c>
      <c r="G179" s="20"/>
      <c r="H179" s="20">
        <v>1294.35</v>
      </c>
      <c r="I179" s="20"/>
      <c r="J179" s="20"/>
      <c r="K179" s="20"/>
      <c r="L179" s="20"/>
      <c r="M179" s="36">
        <v>846.524974</v>
      </c>
      <c r="N179" s="37">
        <f t="shared" si="5"/>
        <v>0.654015508942713</v>
      </c>
      <c r="O179" s="38"/>
      <c r="P179" s="38">
        <v>1</v>
      </c>
      <c r="Q179" s="38"/>
      <c r="R179" s="38"/>
      <c r="S179" s="38"/>
      <c r="T179" s="51"/>
      <c r="U179" s="44"/>
      <c r="V179" s="44"/>
      <c r="W179" s="44"/>
      <c r="X179" s="44"/>
      <c r="Y179" s="44"/>
    </row>
    <row r="180" s="5" customFormat="1" ht="67" customHeight="1" spans="1:25">
      <c r="A180" s="20">
        <v>175</v>
      </c>
      <c r="B180" s="20" t="s">
        <v>23</v>
      </c>
      <c r="C180" s="20" t="s">
        <v>378</v>
      </c>
      <c r="D180" s="20" t="s">
        <v>25</v>
      </c>
      <c r="E180" s="20" t="s">
        <v>379</v>
      </c>
      <c r="F180" s="20">
        <v>200</v>
      </c>
      <c r="G180" s="20"/>
      <c r="H180" s="20">
        <v>200</v>
      </c>
      <c r="I180" s="20"/>
      <c r="J180" s="20"/>
      <c r="K180" s="20"/>
      <c r="L180" s="20"/>
      <c r="M180" s="20">
        <v>44.64</v>
      </c>
      <c r="N180" s="37">
        <f t="shared" ref="N180:N185" si="6">M180/F180</f>
        <v>0.2232</v>
      </c>
      <c r="O180" s="48"/>
      <c r="P180" s="48">
        <v>1</v>
      </c>
      <c r="Q180" s="48"/>
      <c r="R180" s="48"/>
      <c r="S180" s="48"/>
      <c r="T180" s="44"/>
      <c r="U180" s="44"/>
      <c r="V180" s="44"/>
      <c r="W180" s="44"/>
      <c r="X180" s="44"/>
      <c r="Y180" s="44"/>
    </row>
    <row r="181" s="5" customFormat="1" ht="42" customHeight="1" spans="1:25">
      <c r="A181" s="20">
        <v>176</v>
      </c>
      <c r="B181" s="20" t="s">
        <v>23</v>
      </c>
      <c r="C181" s="20" t="s">
        <v>380</v>
      </c>
      <c r="D181" s="20" t="s">
        <v>178</v>
      </c>
      <c r="E181" s="20" t="s">
        <v>381</v>
      </c>
      <c r="F181" s="20">
        <v>5000</v>
      </c>
      <c r="G181" s="20"/>
      <c r="H181" s="20">
        <v>5000</v>
      </c>
      <c r="I181" s="20"/>
      <c r="J181" s="20"/>
      <c r="K181" s="20"/>
      <c r="L181" s="20"/>
      <c r="M181" s="20">
        <v>2452.3075</v>
      </c>
      <c r="N181" s="37">
        <f t="shared" si="6"/>
        <v>0.4904615</v>
      </c>
      <c r="O181" s="48"/>
      <c r="P181" s="48">
        <v>1</v>
      </c>
      <c r="Q181" s="48"/>
      <c r="R181" s="48"/>
      <c r="S181" s="48"/>
      <c r="T181" s="44"/>
      <c r="U181" s="44"/>
      <c r="V181" s="44"/>
      <c r="W181" s="44"/>
      <c r="X181" s="44"/>
      <c r="Y181" s="44"/>
    </row>
    <row r="182" s="5" customFormat="1" ht="53" customHeight="1" spans="1:25">
      <c r="A182" s="20">
        <v>177</v>
      </c>
      <c r="B182" s="20" t="s">
        <v>23</v>
      </c>
      <c r="C182" s="20" t="s">
        <v>382</v>
      </c>
      <c r="D182" s="20" t="s">
        <v>178</v>
      </c>
      <c r="E182" s="20" t="s">
        <v>383</v>
      </c>
      <c r="F182" s="20">
        <v>1326.8</v>
      </c>
      <c r="G182" s="20"/>
      <c r="H182" s="20">
        <v>1326.8</v>
      </c>
      <c r="I182" s="20"/>
      <c r="J182" s="20"/>
      <c r="K182" s="20"/>
      <c r="L182" s="20"/>
      <c r="M182" s="20">
        <v>1175.8276</v>
      </c>
      <c r="N182" s="37">
        <f t="shared" si="6"/>
        <v>0.886213144407597</v>
      </c>
      <c r="O182" s="48"/>
      <c r="P182" s="48">
        <v>1</v>
      </c>
      <c r="Q182" s="48"/>
      <c r="R182" s="48"/>
      <c r="S182" s="48"/>
      <c r="T182" s="44"/>
      <c r="U182" s="44"/>
      <c r="V182" s="44"/>
      <c r="W182" s="44"/>
      <c r="X182" s="44"/>
      <c r="Y182" s="44"/>
    </row>
    <row r="183" s="5" customFormat="1" ht="53" customHeight="1" spans="1:25">
      <c r="A183" s="20">
        <v>178</v>
      </c>
      <c r="B183" s="20" t="s">
        <v>23</v>
      </c>
      <c r="C183" s="20" t="s">
        <v>384</v>
      </c>
      <c r="D183" s="20" t="s">
        <v>178</v>
      </c>
      <c r="E183" s="20" t="s">
        <v>385</v>
      </c>
      <c r="F183" s="20">
        <v>6830</v>
      </c>
      <c r="G183" s="20"/>
      <c r="H183" s="20">
        <v>6830</v>
      </c>
      <c r="I183" s="20"/>
      <c r="J183" s="20"/>
      <c r="K183" s="20"/>
      <c r="L183" s="20"/>
      <c r="M183" s="20">
        <v>3415</v>
      </c>
      <c r="N183" s="37">
        <f t="shared" si="6"/>
        <v>0.5</v>
      </c>
      <c r="O183" s="48"/>
      <c r="P183" s="48">
        <v>1</v>
      </c>
      <c r="Q183" s="48"/>
      <c r="R183" s="48"/>
      <c r="S183" s="48"/>
      <c r="T183" s="44"/>
      <c r="U183" s="44"/>
      <c r="V183" s="44"/>
      <c r="W183" s="44"/>
      <c r="X183" s="44"/>
      <c r="Y183" s="44"/>
    </row>
    <row r="184" s="5" customFormat="1" ht="53" customHeight="1" spans="1:25">
      <c r="A184" s="20">
        <v>179</v>
      </c>
      <c r="B184" s="20" t="s">
        <v>23</v>
      </c>
      <c r="C184" s="20" t="s">
        <v>386</v>
      </c>
      <c r="D184" s="20" t="s">
        <v>178</v>
      </c>
      <c r="E184" s="20" t="s">
        <v>387</v>
      </c>
      <c r="F184" s="20">
        <v>760</v>
      </c>
      <c r="G184" s="20"/>
      <c r="H184" s="20">
        <v>760</v>
      </c>
      <c r="I184" s="20"/>
      <c r="J184" s="20"/>
      <c r="K184" s="20"/>
      <c r="L184" s="20"/>
      <c r="M184" s="20">
        <v>219.2971</v>
      </c>
      <c r="N184" s="37">
        <f t="shared" si="6"/>
        <v>0.288548815789474</v>
      </c>
      <c r="O184" s="48"/>
      <c r="P184" s="48">
        <v>1</v>
      </c>
      <c r="Q184" s="48"/>
      <c r="R184" s="48"/>
      <c r="S184" s="48"/>
      <c r="T184" s="44"/>
      <c r="U184" s="44"/>
      <c r="V184" s="44"/>
      <c r="W184" s="44"/>
      <c r="X184" s="44"/>
      <c r="Y184" s="44"/>
    </row>
    <row r="185" s="5" customFormat="1" ht="53" customHeight="1" spans="1:25">
      <c r="A185" s="20">
        <v>180</v>
      </c>
      <c r="B185" s="20" t="s">
        <v>23</v>
      </c>
      <c r="C185" s="20" t="s">
        <v>388</v>
      </c>
      <c r="D185" s="20" t="s">
        <v>25</v>
      </c>
      <c r="E185" s="20" t="s">
        <v>389</v>
      </c>
      <c r="F185" s="20">
        <v>2300</v>
      </c>
      <c r="G185" s="20"/>
      <c r="H185" s="20">
        <v>2300</v>
      </c>
      <c r="I185" s="20"/>
      <c r="J185" s="20"/>
      <c r="K185" s="20"/>
      <c r="L185" s="20"/>
      <c r="M185" s="20">
        <v>537.302326</v>
      </c>
      <c r="N185" s="37">
        <f t="shared" si="6"/>
        <v>0.233609706956522</v>
      </c>
      <c r="O185" s="48"/>
      <c r="P185" s="48">
        <v>1</v>
      </c>
      <c r="Q185" s="48"/>
      <c r="R185" s="48"/>
      <c r="S185" s="48"/>
      <c r="T185" s="44"/>
      <c r="U185" s="44"/>
      <c r="V185" s="44"/>
      <c r="W185" s="44"/>
      <c r="X185" s="44"/>
      <c r="Y185" s="44"/>
    </row>
    <row r="186" s="5" customFormat="1" ht="14.25" spans="5:25">
      <c r="E186" s="47"/>
      <c r="N186" s="49"/>
      <c r="O186" s="50"/>
      <c r="P186" s="50"/>
      <c r="Q186" s="50"/>
      <c r="R186" s="50"/>
      <c r="S186" s="50"/>
      <c r="T186" s="44"/>
      <c r="U186" s="44"/>
      <c r="V186" s="44"/>
      <c r="W186" s="44"/>
      <c r="X186" s="44"/>
      <c r="Y186" s="44"/>
    </row>
    <row r="187" s="5" customFormat="1" ht="14.25" spans="5:25">
      <c r="E187" s="47"/>
      <c r="N187" s="49"/>
      <c r="O187" s="50"/>
      <c r="P187" s="50"/>
      <c r="Q187" s="50"/>
      <c r="R187" s="50"/>
      <c r="S187" s="50"/>
      <c r="T187" s="44"/>
      <c r="U187" s="44"/>
      <c r="V187" s="44"/>
      <c r="W187" s="44"/>
      <c r="X187" s="44"/>
      <c r="Y187" s="44"/>
    </row>
    <row r="188" s="5" customFormat="1" ht="14.25" spans="5:25">
      <c r="E188" s="47"/>
      <c r="N188" s="49"/>
      <c r="O188" s="50"/>
      <c r="P188" s="50"/>
      <c r="Q188" s="50"/>
      <c r="R188" s="50"/>
      <c r="S188" s="50"/>
      <c r="T188" s="44"/>
      <c r="U188" s="44"/>
      <c r="V188" s="44"/>
      <c r="W188" s="44"/>
      <c r="X188" s="44"/>
      <c r="Y188" s="44"/>
    </row>
    <row r="189" s="5" customFormat="1" ht="14.25" spans="5:25">
      <c r="E189" s="47"/>
      <c r="N189" s="49"/>
      <c r="O189" s="50"/>
      <c r="P189" s="50"/>
      <c r="Q189" s="50"/>
      <c r="R189" s="50"/>
      <c r="S189" s="50"/>
      <c r="T189" s="44"/>
      <c r="U189" s="44"/>
      <c r="V189" s="44"/>
      <c r="W189" s="44"/>
      <c r="X189" s="44"/>
      <c r="Y189" s="44"/>
    </row>
    <row r="190" s="5" customFormat="1" ht="14.25" spans="5:25">
      <c r="E190" s="47"/>
      <c r="N190" s="49"/>
      <c r="O190" s="50"/>
      <c r="P190" s="50"/>
      <c r="Q190" s="50"/>
      <c r="R190" s="50"/>
      <c r="S190" s="50"/>
      <c r="T190" s="44"/>
      <c r="U190" s="44"/>
      <c r="V190" s="44"/>
      <c r="W190" s="44"/>
      <c r="X190" s="44"/>
      <c r="Y190" s="44"/>
    </row>
    <row r="191" s="5" customFormat="1" ht="14.25" spans="5:25">
      <c r="E191" s="47"/>
      <c r="N191" s="49"/>
      <c r="O191" s="50"/>
      <c r="P191" s="50"/>
      <c r="Q191" s="50"/>
      <c r="R191" s="50"/>
      <c r="S191" s="50"/>
      <c r="T191" s="44"/>
      <c r="U191" s="44"/>
      <c r="V191" s="44"/>
      <c r="W191" s="44"/>
      <c r="X191" s="44"/>
      <c r="Y191" s="44"/>
    </row>
    <row r="192" s="5" customFormat="1" ht="14.25" spans="5:25">
      <c r="E192" s="47"/>
      <c r="N192" s="49"/>
      <c r="O192" s="50"/>
      <c r="P192" s="50"/>
      <c r="Q192" s="50"/>
      <c r="R192" s="50"/>
      <c r="S192" s="50"/>
      <c r="T192" s="44"/>
      <c r="U192" s="44"/>
      <c r="V192" s="44"/>
      <c r="W192" s="44"/>
      <c r="X192" s="44"/>
      <c r="Y192" s="44"/>
    </row>
    <row r="193" s="5" customFormat="1" ht="14.25" spans="5:25">
      <c r="E193" s="47"/>
      <c r="N193" s="49"/>
      <c r="O193" s="50"/>
      <c r="P193" s="50"/>
      <c r="Q193" s="50"/>
      <c r="R193" s="50"/>
      <c r="S193" s="50"/>
      <c r="T193" s="44"/>
      <c r="U193" s="44"/>
      <c r="V193" s="44"/>
      <c r="W193" s="44"/>
      <c r="X193" s="44"/>
      <c r="Y193" s="44"/>
    </row>
    <row r="194" s="5" customFormat="1" ht="14.25" spans="5:25">
      <c r="E194" s="47"/>
      <c r="N194" s="49"/>
      <c r="O194" s="50"/>
      <c r="P194" s="50"/>
      <c r="Q194" s="50"/>
      <c r="R194" s="50"/>
      <c r="S194" s="50"/>
      <c r="T194" s="44"/>
      <c r="U194" s="44"/>
      <c r="V194" s="44"/>
      <c r="W194" s="44"/>
      <c r="X194" s="44"/>
      <c r="Y194" s="44"/>
    </row>
    <row r="195" s="5" customFormat="1" ht="14.25" spans="5:25">
      <c r="E195" s="47"/>
      <c r="N195" s="49"/>
      <c r="O195" s="50"/>
      <c r="P195" s="50"/>
      <c r="Q195" s="50"/>
      <c r="R195" s="50"/>
      <c r="S195" s="50"/>
      <c r="T195" s="44"/>
      <c r="U195" s="44"/>
      <c r="V195" s="44"/>
      <c r="W195" s="44"/>
      <c r="X195" s="44"/>
      <c r="Y195" s="44"/>
    </row>
    <row r="196" s="5" customFormat="1" ht="14.25" spans="5:25">
      <c r="E196" s="47"/>
      <c r="N196" s="49"/>
      <c r="O196" s="50"/>
      <c r="P196" s="50"/>
      <c r="Q196" s="50"/>
      <c r="R196" s="50"/>
      <c r="S196" s="50"/>
      <c r="T196" s="44"/>
      <c r="U196" s="44"/>
      <c r="V196" s="44"/>
      <c r="W196" s="44"/>
      <c r="X196" s="44"/>
      <c r="Y196" s="44"/>
    </row>
    <row r="197" s="5" customFormat="1" ht="14.25" spans="5:25">
      <c r="E197" s="47"/>
      <c r="N197" s="49"/>
      <c r="O197" s="50"/>
      <c r="P197" s="50"/>
      <c r="Q197" s="50"/>
      <c r="R197" s="50"/>
      <c r="S197" s="50"/>
      <c r="T197" s="44"/>
      <c r="U197" s="44"/>
      <c r="V197" s="44"/>
      <c r="W197" s="44"/>
      <c r="X197" s="44"/>
      <c r="Y197" s="44"/>
    </row>
    <row r="198" s="5" customFormat="1" ht="14.25" spans="5:25">
      <c r="E198" s="47"/>
      <c r="N198" s="49"/>
      <c r="O198" s="50"/>
      <c r="P198" s="50"/>
      <c r="Q198" s="50"/>
      <c r="R198" s="50"/>
      <c r="S198" s="50"/>
      <c r="T198" s="44"/>
      <c r="U198" s="44"/>
      <c r="V198" s="44"/>
      <c r="W198" s="44"/>
      <c r="X198" s="44"/>
      <c r="Y198" s="44"/>
    </row>
    <row r="199" s="5" customFormat="1" ht="14.25" spans="5:25">
      <c r="E199" s="47"/>
      <c r="N199" s="49"/>
      <c r="O199" s="50"/>
      <c r="P199" s="50"/>
      <c r="Q199" s="50"/>
      <c r="R199" s="50"/>
      <c r="S199" s="50"/>
      <c r="T199" s="44"/>
      <c r="U199" s="44"/>
      <c r="V199" s="44"/>
      <c r="W199" s="44"/>
      <c r="X199" s="44"/>
      <c r="Y199" s="44"/>
    </row>
    <row r="200" s="5" customFormat="1" ht="14.25" spans="5:25">
      <c r="E200" s="47"/>
      <c r="N200" s="49"/>
      <c r="O200" s="50"/>
      <c r="P200" s="50"/>
      <c r="Q200" s="50"/>
      <c r="R200" s="50"/>
      <c r="S200" s="50"/>
      <c r="T200" s="44"/>
      <c r="U200" s="44"/>
      <c r="V200" s="44"/>
      <c r="W200" s="44"/>
      <c r="X200" s="44"/>
      <c r="Y200" s="44"/>
    </row>
    <row r="201" s="5" customFormat="1" ht="14.25" spans="5:25">
      <c r="E201" s="47"/>
      <c r="N201" s="49"/>
      <c r="O201" s="50"/>
      <c r="P201" s="50"/>
      <c r="Q201" s="50"/>
      <c r="R201" s="50"/>
      <c r="S201" s="50"/>
      <c r="T201" s="44"/>
      <c r="U201" s="44"/>
      <c r="V201" s="44"/>
      <c r="W201" s="44"/>
      <c r="X201" s="44"/>
      <c r="Y201" s="44"/>
    </row>
    <row r="202" s="5" customFormat="1" ht="14.25" spans="5:25">
      <c r="E202" s="47"/>
      <c r="N202" s="49"/>
      <c r="O202" s="50"/>
      <c r="P202" s="50"/>
      <c r="Q202" s="50"/>
      <c r="R202" s="50"/>
      <c r="S202" s="50"/>
      <c r="T202" s="44"/>
      <c r="U202" s="44"/>
      <c r="V202" s="44"/>
      <c r="W202" s="44"/>
      <c r="X202" s="44"/>
      <c r="Y202" s="44"/>
    </row>
    <row r="203" s="5" customFormat="1" ht="14.25" spans="5:25">
      <c r="E203" s="47"/>
      <c r="N203" s="49"/>
      <c r="O203" s="50"/>
      <c r="P203" s="50"/>
      <c r="Q203" s="50"/>
      <c r="R203" s="50"/>
      <c r="S203" s="50"/>
      <c r="T203" s="44"/>
      <c r="U203" s="44"/>
      <c r="V203" s="44"/>
      <c r="W203" s="44"/>
      <c r="X203" s="44"/>
      <c r="Y203" s="44"/>
    </row>
    <row r="204" s="5" customFormat="1" ht="14.25" spans="5:25">
      <c r="E204" s="47"/>
      <c r="N204" s="49"/>
      <c r="O204" s="50"/>
      <c r="P204" s="50"/>
      <c r="Q204" s="50"/>
      <c r="R204" s="50"/>
      <c r="S204" s="50"/>
      <c r="T204" s="44"/>
      <c r="U204" s="44"/>
      <c r="V204" s="44"/>
      <c r="W204" s="44"/>
      <c r="X204" s="44"/>
      <c r="Y204" s="44"/>
    </row>
    <row r="205" s="5" customFormat="1" ht="14.25" spans="5:25">
      <c r="E205" s="47"/>
      <c r="N205" s="49"/>
      <c r="O205" s="50"/>
      <c r="P205" s="50"/>
      <c r="Q205" s="50"/>
      <c r="R205" s="50"/>
      <c r="S205" s="50"/>
      <c r="T205" s="44"/>
      <c r="U205" s="44"/>
      <c r="V205" s="44"/>
      <c r="W205" s="44"/>
      <c r="X205" s="44"/>
      <c r="Y205" s="44"/>
    </row>
    <row r="206" s="5" customFormat="1" ht="14.25" spans="5:25">
      <c r="E206" s="47"/>
      <c r="N206" s="49"/>
      <c r="O206" s="50"/>
      <c r="P206" s="50"/>
      <c r="Q206" s="50"/>
      <c r="R206" s="50"/>
      <c r="S206" s="50"/>
      <c r="T206" s="44"/>
      <c r="U206" s="44"/>
      <c r="V206" s="44"/>
      <c r="W206" s="44"/>
      <c r="X206" s="44"/>
      <c r="Y206" s="44"/>
    </row>
    <row r="207" s="5" customFormat="1" ht="14.25" spans="5:25">
      <c r="E207" s="47"/>
      <c r="N207" s="49"/>
      <c r="O207" s="50"/>
      <c r="P207" s="50"/>
      <c r="Q207" s="50"/>
      <c r="R207" s="50"/>
      <c r="S207" s="50"/>
      <c r="T207" s="44"/>
      <c r="U207" s="44"/>
      <c r="V207" s="44"/>
      <c r="W207" s="44"/>
      <c r="X207" s="44"/>
      <c r="Y207" s="44"/>
    </row>
    <row r="208" s="5" customFormat="1" ht="14.25" spans="5:25">
      <c r="E208" s="47"/>
      <c r="N208" s="49"/>
      <c r="O208" s="50"/>
      <c r="P208" s="50"/>
      <c r="Q208" s="50"/>
      <c r="R208" s="50"/>
      <c r="S208" s="50"/>
      <c r="T208" s="44"/>
      <c r="U208" s="44"/>
      <c r="V208" s="44"/>
      <c r="W208" s="44"/>
      <c r="X208" s="44"/>
      <c r="Y208" s="44"/>
    </row>
    <row r="209" s="5" customFormat="1" ht="14.25" spans="5:25">
      <c r="E209" s="47"/>
      <c r="N209" s="49"/>
      <c r="O209" s="50"/>
      <c r="P209" s="50"/>
      <c r="Q209" s="50"/>
      <c r="R209" s="50"/>
      <c r="S209" s="50"/>
      <c r="T209" s="44"/>
      <c r="U209" s="44"/>
      <c r="V209" s="44"/>
      <c r="W209" s="44"/>
      <c r="X209" s="44"/>
      <c r="Y209" s="44"/>
    </row>
    <row r="210" s="5" customFormat="1" ht="14.25" spans="5:25">
      <c r="E210" s="47"/>
      <c r="N210" s="49"/>
      <c r="O210" s="50"/>
      <c r="P210" s="50"/>
      <c r="Q210" s="50"/>
      <c r="R210" s="50"/>
      <c r="S210" s="50"/>
      <c r="T210" s="44"/>
      <c r="U210" s="44"/>
      <c r="V210" s="44"/>
      <c r="W210" s="44"/>
      <c r="X210" s="44"/>
      <c r="Y210" s="44"/>
    </row>
    <row r="211" s="5" customFormat="1" ht="14.25" spans="5:25">
      <c r="E211" s="47"/>
      <c r="N211" s="49"/>
      <c r="O211" s="50"/>
      <c r="P211" s="50"/>
      <c r="Q211" s="50"/>
      <c r="R211" s="50"/>
      <c r="S211" s="50"/>
      <c r="T211" s="44"/>
      <c r="U211" s="44"/>
      <c r="V211" s="44"/>
      <c r="W211" s="44"/>
      <c r="X211" s="44"/>
      <c r="Y211" s="44"/>
    </row>
    <row r="212" s="5" customFormat="1" ht="14.25" spans="5:25">
      <c r="E212" s="47"/>
      <c r="N212" s="49"/>
      <c r="O212" s="50"/>
      <c r="P212" s="50"/>
      <c r="Q212" s="50"/>
      <c r="R212" s="50"/>
      <c r="S212" s="50"/>
      <c r="T212" s="44"/>
      <c r="U212" s="44"/>
      <c r="V212" s="44"/>
      <c r="W212" s="44"/>
      <c r="X212" s="44"/>
      <c r="Y212" s="44"/>
    </row>
    <row r="213" s="5" customFormat="1" ht="14.25" spans="5:25">
      <c r="E213" s="47"/>
      <c r="N213" s="49"/>
      <c r="O213" s="50"/>
      <c r="P213" s="50"/>
      <c r="Q213" s="50"/>
      <c r="R213" s="50"/>
      <c r="S213" s="50"/>
      <c r="T213" s="44"/>
      <c r="U213" s="44"/>
      <c r="V213" s="44"/>
      <c r="W213" s="44"/>
      <c r="X213" s="44"/>
      <c r="Y213" s="44"/>
    </row>
    <row r="214" s="5" customFormat="1" ht="14.25" spans="5:25">
      <c r="E214" s="47"/>
      <c r="N214" s="49"/>
      <c r="O214" s="50"/>
      <c r="P214" s="50"/>
      <c r="Q214" s="50"/>
      <c r="R214" s="50"/>
      <c r="S214" s="50"/>
      <c r="T214" s="44"/>
      <c r="U214" s="44"/>
      <c r="V214" s="44"/>
      <c r="W214" s="44"/>
      <c r="X214" s="44"/>
      <c r="Y214" s="44"/>
    </row>
    <row r="215" s="5" customFormat="1" ht="14.25" spans="5:25">
      <c r="E215" s="47"/>
      <c r="N215" s="49"/>
      <c r="O215" s="50"/>
      <c r="P215" s="50"/>
      <c r="Q215" s="50"/>
      <c r="R215" s="50"/>
      <c r="S215" s="50"/>
      <c r="T215" s="44"/>
      <c r="U215" s="44"/>
      <c r="V215" s="44"/>
      <c r="W215" s="44"/>
      <c r="X215" s="44"/>
      <c r="Y215" s="44"/>
    </row>
    <row r="216" s="5" customFormat="1" ht="14.25" spans="5:25">
      <c r="E216" s="47"/>
      <c r="N216" s="49"/>
      <c r="O216" s="50"/>
      <c r="P216" s="50"/>
      <c r="Q216" s="50"/>
      <c r="R216" s="50"/>
      <c r="S216" s="50"/>
      <c r="T216" s="44"/>
      <c r="U216" s="44"/>
      <c r="V216" s="44"/>
      <c r="W216" s="44"/>
      <c r="X216" s="44"/>
      <c r="Y216" s="44"/>
    </row>
    <row r="217" s="5" customFormat="1" ht="14.25" spans="5:25">
      <c r="E217" s="47"/>
      <c r="N217" s="49"/>
      <c r="O217" s="50"/>
      <c r="P217" s="50"/>
      <c r="Q217" s="50"/>
      <c r="R217" s="50"/>
      <c r="S217" s="50"/>
      <c r="T217" s="44"/>
      <c r="U217" s="44"/>
      <c r="V217" s="44"/>
      <c r="W217" s="44"/>
      <c r="X217" s="44"/>
      <c r="Y217" s="44"/>
    </row>
    <row r="218" s="5" customFormat="1" ht="14.25" spans="5:25">
      <c r="E218" s="47"/>
      <c r="N218" s="49"/>
      <c r="O218" s="50"/>
      <c r="P218" s="50"/>
      <c r="Q218" s="50"/>
      <c r="R218" s="50"/>
      <c r="S218" s="50"/>
      <c r="T218" s="44"/>
      <c r="U218" s="44"/>
      <c r="V218" s="44"/>
      <c r="W218" s="44"/>
      <c r="X218" s="44"/>
      <c r="Y218" s="44"/>
    </row>
    <row r="219" s="5" customFormat="1" ht="14.25" spans="5:25">
      <c r="E219" s="47"/>
      <c r="N219" s="49"/>
      <c r="O219" s="50"/>
      <c r="P219" s="50"/>
      <c r="Q219" s="50"/>
      <c r="R219" s="50"/>
      <c r="S219" s="50"/>
      <c r="T219" s="44"/>
      <c r="U219" s="44"/>
      <c r="V219" s="44"/>
      <c r="W219" s="44"/>
      <c r="X219" s="44"/>
      <c r="Y219" s="44"/>
    </row>
    <row r="220" s="5" customFormat="1" ht="14.25" spans="5:25">
      <c r="E220" s="47"/>
      <c r="N220" s="49"/>
      <c r="O220" s="50"/>
      <c r="P220" s="50"/>
      <c r="Q220" s="50"/>
      <c r="R220" s="50"/>
      <c r="S220" s="50"/>
      <c r="T220" s="44"/>
      <c r="U220" s="44"/>
      <c r="V220" s="44"/>
      <c r="W220" s="44"/>
      <c r="X220" s="44"/>
      <c r="Y220" s="44"/>
    </row>
    <row r="221" s="5" customFormat="1" ht="14.25" spans="5:25">
      <c r="E221" s="47"/>
      <c r="N221" s="49"/>
      <c r="O221" s="50"/>
      <c r="P221" s="50"/>
      <c r="Q221" s="50"/>
      <c r="R221" s="50"/>
      <c r="S221" s="50"/>
      <c r="T221" s="44"/>
      <c r="U221" s="44"/>
      <c r="V221" s="44"/>
      <c r="W221" s="44"/>
      <c r="X221" s="44"/>
      <c r="Y221" s="44"/>
    </row>
    <row r="222" s="5" customFormat="1" ht="14.25" spans="5:25">
      <c r="E222" s="47"/>
      <c r="N222" s="49"/>
      <c r="O222" s="50"/>
      <c r="P222" s="50"/>
      <c r="Q222" s="50"/>
      <c r="R222" s="50"/>
      <c r="S222" s="50"/>
      <c r="T222" s="44"/>
      <c r="U222" s="44"/>
      <c r="V222" s="44"/>
      <c r="W222" s="44"/>
      <c r="X222" s="44"/>
      <c r="Y222" s="44"/>
    </row>
    <row r="223" s="5" customFormat="1" ht="14.25" spans="5:25">
      <c r="E223" s="47"/>
      <c r="N223" s="49"/>
      <c r="O223" s="50"/>
      <c r="P223" s="50"/>
      <c r="Q223" s="50"/>
      <c r="R223" s="50"/>
      <c r="S223" s="50"/>
      <c r="T223" s="44"/>
      <c r="U223" s="44"/>
      <c r="V223" s="44"/>
      <c r="W223" s="44"/>
      <c r="X223" s="44"/>
      <c r="Y223" s="44"/>
    </row>
    <row r="224" s="5" customFormat="1" ht="14.25" spans="5:25">
      <c r="E224" s="47"/>
      <c r="N224" s="49"/>
      <c r="O224" s="50"/>
      <c r="P224" s="50"/>
      <c r="Q224" s="50"/>
      <c r="R224" s="50"/>
      <c r="S224" s="50"/>
      <c r="T224" s="44"/>
      <c r="U224" s="44"/>
      <c r="V224" s="44"/>
      <c r="W224" s="44"/>
      <c r="X224" s="44"/>
      <c r="Y224" s="44"/>
    </row>
    <row r="225" s="5" customFormat="1" ht="14.25" spans="5:25">
      <c r="E225" s="47"/>
      <c r="N225" s="49"/>
      <c r="O225" s="50"/>
      <c r="P225" s="50"/>
      <c r="Q225" s="50"/>
      <c r="R225" s="50"/>
      <c r="S225" s="50"/>
      <c r="T225" s="44"/>
      <c r="U225" s="44"/>
      <c r="V225" s="44"/>
      <c r="W225" s="44"/>
      <c r="X225" s="44"/>
      <c r="Y225" s="44"/>
    </row>
    <row r="226" s="5" customFormat="1" ht="14.25" spans="5:25">
      <c r="E226" s="47"/>
      <c r="N226" s="49"/>
      <c r="O226" s="50"/>
      <c r="P226" s="50"/>
      <c r="Q226" s="50"/>
      <c r="R226" s="50"/>
      <c r="S226" s="50"/>
      <c r="T226" s="44"/>
      <c r="U226" s="44"/>
      <c r="V226" s="44"/>
      <c r="W226" s="44"/>
      <c r="X226" s="44"/>
      <c r="Y226" s="44"/>
    </row>
    <row r="227" s="5" customFormat="1" ht="14.25" spans="5:25">
      <c r="E227" s="47"/>
      <c r="N227" s="49"/>
      <c r="O227" s="50"/>
      <c r="P227" s="50"/>
      <c r="Q227" s="50"/>
      <c r="R227" s="50"/>
      <c r="S227" s="50"/>
      <c r="T227" s="44"/>
      <c r="U227" s="44"/>
      <c r="V227" s="44"/>
      <c r="W227" s="44"/>
      <c r="X227" s="44"/>
      <c r="Y227" s="44"/>
    </row>
    <row r="228" s="5" customFormat="1" ht="14.25" spans="5:25">
      <c r="E228" s="47"/>
      <c r="N228" s="49"/>
      <c r="O228" s="50"/>
      <c r="P228" s="50"/>
      <c r="Q228" s="50"/>
      <c r="R228" s="50"/>
      <c r="S228" s="50"/>
      <c r="T228" s="44"/>
      <c r="U228" s="44"/>
      <c r="V228" s="44"/>
      <c r="W228" s="44"/>
      <c r="X228" s="44"/>
      <c r="Y228" s="44"/>
    </row>
    <row r="229" s="5" customFormat="1" ht="14.25" spans="5:25">
      <c r="E229" s="47"/>
      <c r="N229" s="49"/>
      <c r="O229" s="50"/>
      <c r="P229" s="50"/>
      <c r="Q229" s="50"/>
      <c r="R229" s="50"/>
      <c r="S229" s="50"/>
      <c r="T229" s="44"/>
      <c r="U229" s="44"/>
      <c r="V229" s="44"/>
      <c r="W229" s="44"/>
      <c r="X229" s="44"/>
      <c r="Y229" s="44"/>
    </row>
    <row r="230" s="5" customFormat="1" ht="14.25" spans="5:25">
      <c r="E230" s="47"/>
      <c r="N230" s="49"/>
      <c r="O230" s="50"/>
      <c r="P230" s="50"/>
      <c r="Q230" s="50"/>
      <c r="R230" s="50"/>
      <c r="S230" s="50"/>
      <c r="T230" s="44"/>
      <c r="U230" s="44"/>
      <c r="V230" s="44"/>
      <c r="W230" s="44"/>
      <c r="X230" s="44"/>
      <c r="Y230" s="44"/>
    </row>
    <row r="231" s="5" customFormat="1" ht="14.25" spans="5:25">
      <c r="E231" s="47"/>
      <c r="N231" s="49"/>
      <c r="O231" s="50"/>
      <c r="P231" s="50"/>
      <c r="Q231" s="50"/>
      <c r="R231" s="50"/>
      <c r="S231" s="50"/>
      <c r="T231" s="44"/>
      <c r="U231" s="44"/>
      <c r="V231" s="44"/>
      <c r="W231" s="44"/>
      <c r="X231" s="44"/>
      <c r="Y231" s="44"/>
    </row>
    <row r="232" s="5" customFormat="1" ht="14.25" spans="5:25">
      <c r="E232" s="47"/>
      <c r="N232" s="49"/>
      <c r="O232" s="50"/>
      <c r="P232" s="50"/>
      <c r="Q232" s="50"/>
      <c r="R232" s="50"/>
      <c r="S232" s="50"/>
      <c r="T232" s="44"/>
      <c r="U232" s="44"/>
      <c r="V232" s="44"/>
      <c r="W232" s="44"/>
      <c r="X232" s="44"/>
      <c r="Y232" s="44"/>
    </row>
    <row r="233" s="5" customFormat="1" ht="14.25" spans="5:25">
      <c r="E233" s="47"/>
      <c r="N233" s="49"/>
      <c r="O233" s="50"/>
      <c r="P233" s="50"/>
      <c r="Q233" s="50"/>
      <c r="R233" s="50"/>
      <c r="S233" s="50"/>
      <c r="T233" s="44"/>
      <c r="U233" s="44"/>
      <c r="V233" s="44"/>
      <c r="W233" s="44"/>
      <c r="X233" s="44"/>
      <c r="Y233" s="44"/>
    </row>
    <row r="234" s="5" customFormat="1" ht="14.25" spans="5:25">
      <c r="E234" s="47"/>
      <c r="N234" s="49"/>
      <c r="O234" s="50"/>
      <c r="P234" s="50"/>
      <c r="Q234" s="50"/>
      <c r="R234" s="50"/>
      <c r="S234" s="50"/>
      <c r="T234" s="44"/>
      <c r="U234" s="44"/>
      <c r="V234" s="44"/>
      <c r="W234" s="44"/>
      <c r="X234" s="44"/>
      <c r="Y234" s="44"/>
    </row>
    <row r="235" s="5" customFormat="1" ht="14.25" spans="5:25">
      <c r="E235" s="47"/>
      <c r="N235" s="49"/>
      <c r="O235" s="50"/>
      <c r="P235" s="50"/>
      <c r="Q235" s="50"/>
      <c r="R235" s="50"/>
      <c r="S235" s="50"/>
      <c r="T235" s="44"/>
      <c r="U235" s="44"/>
      <c r="V235" s="44"/>
      <c r="W235" s="44"/>
      <c r="X235" s="44"/>
      <c r="Y235" s="44"/>
    </row>
    <row r="236" s="5" customFormat="1" ht="14.25" spans="5:25">
      <c r="E236" s="47"/>
      <c r="N236" s="49"/>
      <c r="O236" s="50"/>
      <c r="P236" s="50"/>
      <c r="Q236" s="50"/>
      <c r="R236" s="50"/>
      <c r="S236" s="50"/>
      <c r="T236" s="44"/>
      <c r="U236" s="44"/>
      <c r="V236" s="44"/>
      <c r="W236" s="44"/>
      <c r="X236" s="44"/>
      <c r="Y236" s="44"/>
    </row>
    <row r="237" s="5" customFormat="1" ht="14.25" spans="5:25">
      <c r="E237" s="47"/>
      <c r="N237" s="49"/>
      <c r="O237" s="50"/>
      <c r="P237" s="50"/>
      <c r="Q237" s="50"/>
      <c r="R237" s="50"/>
      <c r="S237" s="50"/>
      <c r="T237" s="44"/>
      <c r="U237" s="44"/>
      <c r="V237" s="44"/>
      <c r="W237" s="44"/>
      <c r="X237" s="44"/>
      <c r="Y237" s="44"/>
    </row>
    <row r="238" s="5" customFormat="1" ht="14.25" spans="5:25">
      <c r="E238" s="47"/>
      <c r="N238" s="49"/>
      <c r="O238" s="50"/>
      <c r="P238" s="50"/>
      <c r="Q238" s="50"/>
      <c r="R238" s="50"/>
      <c r="S238" s="50"/>
      <c r="T238" s="44"/>
      <c r="U238" s="44"/>
      <c r="V238" s="44"/>
      <c r="W238" s="44"/>
      <c r="X238" s="44"/>
      <c r="Y238" s="44"/>
    </row>
    <row r="239" s="5" customFormat="1" ht="14.25" spans="5:25">
      <c r="E239" s="47"/>
      <c r="N239" s="49"/>
      <c r="O239" s="50"/>
      <c r="P239" s="50"/>
      <c r="Q239" s="50"/>
      <c r="R239" s="50"/>
      <c r="S239" s="50"/>
      <c r="T239" s="44"/>
      <c r="U239" s="44"/>
      <c r="V239" s="44"/>
      <c r="W239" s="44"/>
      <c r="X239" s="44"/>
      <c r="Y239" s="44"/>
    </row>
    <row r="240" s="5" customFormat="1" ht="14.25" spans="5:25">
      <c r="E240" s="47"/>
      <c r="N240" s="49"/>
      <c r="O240" s="50"/>
      <c r="P240" s="50"/>
      <c r="Q240" s="50"/>
      <c r="R240" s="50"/>
      <c r="S240" s="50"/>
      <c r="T240" s="44"/>
      <c r="U240" s="44"/>
      <c r="V240" s="44"/>
      <c r="W240" s="44"/>
      <c r="X240" s="44"/>
      <c r="Y240" s="44"/>
    </row>
    <row r="241" s="5" customFormat="1" ht="14.25" spans="5:25">
      <c r="E241" s="47"/>
      <c r="N241" s="49"/>
      <c r="O241" s="50"/>
      <c r="P241" s="50"/>
      <c r="Q241" s="50"/>
      <c r="R241" s="50"/>
      <c r="S241" s="50"/>
      <c r="T241" s="44"/>
      <c r="U241" s="44"/>
      <c r="V241" s="44"/>
      <c r="W241" s="44"/>
      <c r="X241" s="44"/>
      <c r="Y241" s="44"/>
    </row>
    <row r="242" s="5" customFormat="1" ht="14.25" spans="5:25">
      <c r="E242" s="47"/>
      <c r="N242" s="49"/>
      <c r="O242" s="50"/>
      <c r="P242" s="50"/>
      <c r="Q242" s="50"/>
      <c r="R242" s="50"/>
      <c r="S242" s="50"/>
      <c r="T242" s="44"/>
      <c r="U242" s="44"/>
      <c r="V242" s="44"/>
      <c r="W242" s="44"/>
      <c r="X242" s="44"/>
      <c r="Y242" s="44"/>
    </row>
    <row r="243" s="5" customFormat="1" ht="14.25" spans="5:25">
      <c r="E243" s="47"/>
      <c r="N243" s="49"/>
      <c r="O243" s="50"/>
      <c r="P243" s="50"/>
      <c r="Q243" s="50"/>
      <c r="R243" s="50"/>
      <c r="S243" s="50"/>
      <c r="T243" s="44"/>
      <c r="U243" s="44"/>
      <c r="V243" s="44"/>
      <c r="W243" s="44"/>
      <c r="X243" s="44"/>
      <c r="Y243" s="44"/>
    </row>
    <row r="244" s="5" customFormat="1" ht="14.25" spans="5:25">
      <c r="E244" s="47"/>
      <c r="N244" s="49"/>
      <c r="O244" s="50"/>
      <c r="P244" s="50"/>
      <c r="Q244" s="50"/>
      <c r="R244" s="50"/>
      <c r="S244" s="50"/>
      <c r="T244" s="44"/>
      <c r="U244" s="44"/>
      <c r="V244" s="44"/>
      <c r="W244" s="44"/>
      <c r="X244" s="44"/>
      <c r="Y244" s="44"/>
    </row>
    <row r="245" s="5" customFormat="1" ht="14.25" spans="5:25">
      <c r="E245" s="47"/>
      <c r="N245" s="49"/>
      <c r="O245" s="50"/>
      <c r="P245" s="50"/>
      <c r="Q245" s="50"/>
      <c r="R245" s="50"/>
      <c r="S245" s="50"/>
      <c r="T245" s="44"/>
      <c r="U245" s="44"/>
      <c r="V245" s="44"/>
      <c r="W245" s="44"/>
      <c r="X245" s="44"/>
      <c r="Y245" s="44"/>
    </row>
    <row r="246" s="5" customFormat="1" ht="14.25" spans="5:25">
      <c r="E246" s="47"/>
      <c r="N246" s="49"/>
      <c r="O246" s="50"/>
      <c r="P246" s="50"/>
      <c r="Q246" s="50"/>
      <c r="R246" s="50"/>
      <c r="S246" s="50"/>
      <c r="T246" s="44"/>
      <c r="U246" s="44"/>
      <c r="V246" s="44"/>
      <c r="W246" s="44"/>
      <c r="X246" s="44"/>
      <c r="Y246" s="44"/>
    </row>
    <row r="247" s="5" customFormat="1" ht="14.25" spans="5:25">
      <c r="E247" s="47"/>
      <c r="N247" s="49"/>
      <c r="O247" s="50"/>
      <c r="P247" s="50"/>
      <c r="Q247" s="50"/>
      <c r="R247" s="50"/>
      <c r="S247" s="50"/>
      <c r="T247" s="44"/>
      <c r="U247" s="44"/>
      <c r="V247" s="44"/>
      <c r="W247" s="44"/>
      <c r="X247" s="44"/>
      <c r="Y247" s="44"/>
    </row>
    <row r="248" s="5" customFormat="1" ht="14.25" spans="5:25">
      <c r="E248" s="47"/>
      <c r="N248" s="49"/>
      <c r="O248" s="50"/>
      <c r="P248" s="50"/>
      <c r="Q248" s="50"/>
      <c r="R248" s="50"/>
      <c r="S248" s="50"/>
      <c r="T248" s="44"/>
      <c r="U248" s="44"/>
      <c r="V248" s="44"/>
      <c r="W248" s="44"/>
      <c r="X248" s="44"/>
      <c r="Y248" s="44"/>
    </row>
    <row r="249" s="5" customFormat="1" ht="14.25" spans="5:25">
      <c r="E249" s="47"/>
      <c r="N249" s="49"/>
      <c r="O249" s="50"/>
      <c r="P249" s="50"/>
      <c r="Q249" s="50"/>
      <c r="R249" s="50"/>
      <c r="S249" s="50"/>
      <c r="T249" s="44"/>
      <c r="U249" s="44"/>
      <c r="V249" s="44"/>
      <c r="W249" s="44"/>
      <c r="X249" s="44"/>
      <c r="Y249" s="44"/>
    </row>
    <row r="250" s="5" customFormat="1" ht="14.25" spans="5:25">
      <c r="E250" s="47"/>
      <c r="N250" s="49"/>
      <c r="O250" s="50"/>
      <c r="P250" s="50"/>
      <c r="Q250" s="50"/>
      <c r="R250" s="50"/>
      <c r="S250" s="50"/>
      <c r="T250" s="44"/>
      <c r="U250" s="44"/>
      <c r="V250" s="44"/>
      <c r="W250" s="44"/>
      <c r="X250" s="44"/>
      <c r="Y250" s="44"/>
    </row>
    <row r="251" s="5" customFormat="1" ht="14.25" spans="5:25">
      <c r="E251" s="47"/>
      <c r="N251" s="49"/>
      <c r="O251" s="50"/>
      <c r="P251" s="50"/>
      <c r="Q251" s="50"/>
      <c r="R251" s="50"/>
      <c r="S251" s="50"/>
      <c r="T251" s="44"/>
      <c r="U251" s="44"/>
      <c r="V251" s="44"/>
      <c r="W251" s="44"/>
      <c r="X251" s="44"/>
      <c r="Y251" s="44"/>
    </row>
    <row r="252" s="5" customFormat="1" ht="14.25" spans="5:25">
      <c r="E252" s="47"/>
      <c r="N252" s="49"/>
      <c r="O252" s="50"/>
      <c r="P252" s="50"/>
      <c r="Q252" s="50"/>
      <c r="R252" s="50"/>
      <c r="S252" s="50"/>
      <c r="T252" s="44"/>
      <c r="U252" s="44"/>
      <c r="V252" s="44"/>
      <c r="W252" s="44"/>
      <c r="X252" s="44"/>
      <c r="Y252" s="44"/>
    </row>
    <row r="253" s="5" customFormat="1" ht="14.25" spans="5:25">
      <c r="E253" s="47"/>
      <c r="N253" s="49"/>
      <c r="O253" s="50"/>
      <c r="P253" s="50"/>
      <c r="Q253" s="50"/>
      <c r="R253" s="50"/>
      <c r="S253" s="50"/>
      <c r="T253" s="44"/>
      <c r="U253" s="44"/>
      <c r="V253" s="44"/>
      <c r="W253" s="44"/>
      <c r="X253" s="44"/>
      <c r="Y253" s="44"/>
    </row>
    <row r="254" s="5" customFormat="1" ht="14.25" spans="5:25">
      <c r="E254" s="47"/>
      <c r="N254" s="49"/>
      <c r="O254" s="50"/>
      <c r="P254" s="50"/>
      <c r="Q254" s="50"/>
      <c r="R254" s="50"/>
      <c r="S254" s="50"/>
      <c r="T254" s="44"/>
      <c r="U254" s="44"/>
      <c r="V254" s="44"/>
      <c r="W254" s="44"/>
      <c r="X254" s="44"/>
      <c r="Y254" s="44"/>
    </row>
    <row r="255" s="5" customFormat="1" ht="14.25" spans="5:25">
      <c r="E255" s="47"/>
      <c r="N255" s="49"/>
      <c r="O255" s="50"/>
      <c r="P255" s="50"/>
      <c r="Q255" s="50"/>
      <c r="R255" s="50"/>
      <c r="S255" s="50"/>
      <c r="T255" s="44"/>
      <c r="U255" s="44"/>
      <c r="V255" s="44"/>
      <c r="W255" s="44"/>
      <c r="X255" s="44"/>
      <c r="Y255" s="44"/>
    </row>
    <row r="256" s="5" customFormat="1" ht="14.25" spans="5:25">
      <c r="E256" s="47"/>
      <c r="N256" s="49"/>
      <c r="O256" s="50"/>
      <c r="P256" s="50"/>
      <c r="Q256" s="50"/>
      <c r="R256" s="50"/>
      <c r="S256" s="50"/>
      <c r="T256" s="44"/>
      <c r="U256" s="44"/>
      <c r="V256" s="44"/>
      <c r="W256" s="44"/>
      <c r="X256" s="44"/>
      <c r="Y256" s="44"/>
    </row>
    <row r="257" s="5" customFormat="1" ht="14.25" spans="5:25">
      <c r="E257" s="47"/>
      <c r="N257" s="49"/>
      <c r="O257" s="50"/>
      <c r="P257" s="50"/>
      <c r="Q257" s="50"/>
      <c r="R257" s="50"/>
      <c r="S257" s="50"/>
      <c r="T257" s="44"/>
      <c r="U257" s="44"/>
      <c r="V257" s="44"/>
      <c r="W257" s="44"/>
      <c r="X257" s="44"/>
      <c r="Y257" s="44"/>
    </row>
    <row r="258" s="5" customFormat="1" ht="14.25" spans="5:25">
      <c r="E258" s="47"/>
      <c r="N258" s="49"/>
      <c r="O258" s="50"/>
      <c r="P258" s="50"/>
      <c r="Q258" s="50"/>
      <c r="R258" s="50"/>
      <c r="S258" s="50"/>
      <c r="T258" s="44"/>
      <c r="U258" s="44"/>
      <c r="V258" s="44"/>
      <c r="W258" s="44"/>
      <c r="X258" s="44"/>
      <c r="Y258" s="44"/>
    </row>
    <row r="259" s="5" customFormat="1" ht="14.25" spans="5:25">
      <c r="E259" s="47"/>
      <c r="N259" s="49"/>
      <c r="O259" s="50"/>
      <c r="P259" s="50"/>
      <c r="Q259" s="50"/>
      <c r="R259" s="50"/>
      <c r="S259" s="50"/>
      <c r="T259" s="44"/>
      <c r="U259" s="44"/>
      <c r="V259" s="44"/>
      <c r="W259" s="44"/>
      <c r="X259" s="44"/>
      <c r="Y259" s="44"/>
    </row>
    <row r="260" s="5" customFormat="1" ht="14.25" spans="5:25">
      <c r="E260" s="47"/>
      <c r="N260" s="49"/>
      <c r="O260" s="50"/>
      <c r="P260" s="50"/>
      <c r="Q260" s="50"/>
      <c r="R260" s="50"/>
      <c r="S260" s="50"/>
      <c r="T260" s="44"/>
      <c r="U260" s="44"/>
      <c r="V260" s="44"/>
      <c r="W260" s="44"/>
      <c r="X260" s="44"/>
      <c r="Y260" s="44"/>
    </row>
    <row r="261" s="5" customFormat="1" ht="14.25" spans="5:25">
      <c r="E261" s="47"/>
      <c r="N261" s="49"/>
      <c r="O261" s="50"/>
      <c r="P261" s="50"/>
      <c r="Q261" s="50"/>
      <c r="R261" s="50"/>
      <c r="S261" s="50"/>
      <c r="T261" s="44"/>
      <c r="U261" s="44"/>
      <c r="V261" s="44"/>
      <c r="W261" s="44"/>
      <c r="X261" s="44"/>
      <c r="Y261" s="44"/>
    </row>
    <row r="262" s="5" customFormat="1" ht="14.25" spans="5:25">
      <c r="E262" s="47"/>
      <c r="N262" s="49"/>
      <c r="O262" s="50"/>
      <c r="P262" s="50"/>
      <c r="Q262" s="50"/>
      <c r="R262" s="50"/>
      <c r="S262" s="50"/>
      <c r="T262" s="44"/>
      <c r="U262" s="44"/>
      <c r="V262" s="44"/>
      <c r="W262" s="44"/>
      <c r="X262" s="44"/>
      <c r="Y262" s="44"/>
    </row>
    <row r="263" s="5" customFormat="1" ht="14.25" spans="5:25">
      <c r="E263" s="47"/>
      <c r="N263" s="49"/>
      <c r="O263" s="50"/>
      <c r="P263" s="50"/>
      <c r="Q263" s="50"/>
      <c r="R263" s="50"/>
      <c r="S263" s="50"/>
      <c r="T263" s="44"/>
      <c r="U263" s="44"/>
      <c r="V263" s="44"/>
      <c r="W263" s="44"/>
      <c r="X263" s="44"/>
      <c r="Y263" s="44"/>
    </row>
    <row r="264" s="5" customFormat="1" ht="14.25" spans="5:25">
      <c r="E264" s="47"/>
      <c r="N264" s="49"/>
      <c r="O264" s="50"/>
      <c r="P264" s="50"/>
      <c r="Q264" s="50"/>
      <c r="R264" s="50"/>
      <c r="S264" s="50"/>
      <c r="T264" s="44"/>
      <c r="U264" s="44"/>
      <c r="V264" s="44"/>
      <c r="W264" s="44"/>
      <c r="X264" s="44"/>
      <c r="Y264" s="44"/>
    </row>
    <row r="265" s="5" customFormat="1" ht="14.25" spans="5:25">
      <c r="E265" s="47"/>
      <c r="N265" s="49"/>
      <c r="O265" s="50"/>
      <c r="P265" s="50"/>
      <c r="Q265" s="50"/>
      <c r="R265" s="50"/>
      <c r="S265" s="50"/>
      <c r="T265" s="44"/>
      <c r="U265" s="44"/>
      <c r="V265" s="44"/>
      <c r="W265" s="44"/>
      <c r="X265" s="44"/>
      <c r="Y265" s="44"/>
    </row>
    <row r="266" s="5" customFormat="1" ht="14.25" spans="5:25">
      <c r="E266" s="47"/>
      <c r="N266" s="49"/>
      <c r="O266" s="50"/>
      <c r="P266" s="50"/>
      <c r="Q266" s="50"/>
      <c r="R266" s="50"/>
      <c r="S266" s="50"/>
      <c r="T266" s="44"/>
      <c r="U266" s="44"/>
      <c r="V266" s="44"/>
      <c r="W266" s="44"/>
      <c r="X266" s="44"/>
      <c r="Y266" s="44"/>
    </row>
    <row r="267" s="5" customFormat="1" ht="14.25" spans="5:25">
      <c r="E267" s="47"/>
      <c r="N267" s="49"/>
      <c r="O267" s="50"/>
      <c r="P267" s="50"/>
      <c r="Q267" s="50"/>
      <c r="R267" s="50"/>
      <c r="S267" s="50"/>
      <c r="T267" s="44"/>
      <c r="U267" s="44"/>
      <c r="V267" s="44"/>
      <c r="W267" s="44"/>
      <c r="X267" s="44"/>
      <c r="Y267" s="44"/>
    </row>
    <row r="268" s="5" customFormat="1" ht="14.25" spans="5:25">
      <c r="E268" s="47"/>
      <c r="N268" s="49"/>
      <c r="O268" s="50"/>
      <c r="P268" s="50"/>
      <c r="Q268" s="50"/>
      <c r="R268" s="50"/>
      <c r="S268" s="50"/>
      <c r="T268" s="44"/>
      <c r="U268" s="44"/>
      <c r="V268" s="44"/>
      <c r="W268" s="44"/>
      <c r="X268" s="44"/>
      <c r="Y268" s="44"/>
    </row>
    <row r="269" s="5" customFormat="1" ht="14.25" spans="5:25">
      <c r="E269" s="47"/>
      <c r="N269" s="49"/>
      <c r="O269" s="50"/>
      <c r="P269" s="50"/>
      <c r="Q269" s="50"/>
      <c r="R269" s="50"/>
      <c r="S269" s="50"/>
      <c r="T269" s="44"/>
      <c r="U269" s="44"/>
      <c r="V269" s="44"/>
      <c r="W269" s="44"/>
      <c r="X269" s="44"/>
      <c r="Y269" s="44"/>
    </row>
    <row r="270" s="5" customFormat="1" ht="14.25" spans="5:25">
      <c r="E270" s="47"/>
      <c r="N270" s="49"/>
      <c r="O270" s="50"/>
      <c r="P270" s="50"/>
      <c r="Q270" s="50"/>
      <c r="R270" s="50"/>
      <c r="S270" s="50"/>
      <c r="T270" s="44"/>
      <c r="U270" s="44"/>
      <c r="V270" s="44"/>
      <c r="W270" s="44"/>
      <c r="X270" s="44"/>
      <c r="Y270" s="44"/>
    </row>
    <row r="271" s="5" customFormat="1" ht="14.25" spans="5:25">
      <c r="E271" s="47"/>
      <c r="N271" s="49"/>
      <c r="O271" s="50"/>
      <c r="P271" s="50"/>
      <c r="Q271" s="50"/>
      <c r="R271" s="50"/>
      <c r="S271" s="50"/>
      <c r="T271" s="44"/>
      <c r="U271" s="44"/>
      <c r="V271" s="44"/>
      <c r="W271" s="44"/>
      <c r="X271" s="44"/>
      <c r="Y271" s="44"/>
    </row>
    <row r="272" s="5" customFormat="1" ht="14.25" spans="5:25">
      <c r="E272" s="47"/>
      <c r="N272" s="49"/>
      <c r="O272" s="50"/>
      <c r="P272" s="50"/>
      <c r="Q272" s="50"/>
      <c r="R272" s="50"/>
      <c r="S272" s="50"/>
      <c r="T272" s="44"/>
      <c r="U272" s="44"/>
      <c r="V272" s="44"/>
      <c r="W272" s="44"/>
      <c r="X272" s="44"/>
      <c r="Y272" s="44"/>
    </row>
    <row r="273" s="5" customFormat="1" ht="14.25" spans="5:25">
      <c r="E273" s="47"/>
      <c r="N273" s="49"/>
      <c r="O273" s="50"/>
      <c r="P273" s="50"/>
      <c r="Q273" s="50"/>
      <c r="R273" s="50"/>
      <c r="S273" s="50"/>
      <c r="T273" s="44"/>
      <c r="U273" s="44"/>
      <c r="V273" s="44"/>
      <c r="W273" s="44"/>
      <c r="X273" s="44"/>
      <c r="Y273" s="44"/>
    </row>
    <row r="274" s="5" customFormat="1" ht="14.25" spans="5:25">
      <c r="E274" s="47"/>
      <c r="N274" s="49"/>
      <c r="O274" s="50"/>
      <c r="P274" s="50"/>
      <c r="Q274" s="50"/>
      <c r="R274" s="50"/>
      <c r="S274" s="50"/>
      <c r="T274" s="44"/>
      <c r="U274" s="44"/>
      <c r="V274" s="44"/>
      <c r="W274" s="44"/>
      <c r="X274" s="44"/>
      <c r="Y274" s="44"/>
    </row>
    <row r="275" s="5" customFormat="1" ht="14.25" spans="5:25">
      <c r="E275" s="47"/>
      <c r="N275" s="49"/>
      <c r="O275" s="50"/>
      <c r="P275" s="50"/>
      <c r="Q275" s="50"/>
      <c r="R275" s="50"/>
      <c r="S275" s="50"/>
      <c r="T275" s="44"/>
      <c r="U275" s="44"/>
      <c r="V275" s="44"/>
      <c r="W275" s="44"/>
      <c r="X275" s="44"/>
      <c r="Y275" s="44"/>
    </row>
    <row r="276" s="5" customFormat="1" ht="14.25" spans="5:25">
      <c r="E276" s="47"/>
      <c r="N276" s="49"/>
      <c r="O276" s="50"/>
      <c r="P276" s="50"/>
      <c r="Q276" s="50"/>
      <c r="R276" s="50"/>
      <c r="S276" s="50"/>
      <c r="T276" s="44"/>
      <c r="U276" s="44"/>
      <c r="V276" s="44"/>
      <c r="W276" s="44"/>
      <c r="X276" s="44"/>
      <c r="Y276" s="44"/>
    </row>
    <row r="277" s="5" customFormat="1" ht="14.25" spans="5:25">
      <c r="E277" s="47"/>
      <c r="N277" s="49"/>
      <c r="O277" s="50"/>
      <c r="P277" s="50"/>
      <c r="Q277" s="50"/>
      <c r="R277" s="50"/>
      <c r="S277" s="50"/>
      <c r="T277" s="44"/>
      <c r="U277" s="44"/>
      <c r="V277" s="44"/>
      <c r="W277" s="44"/>
      <c r="X277" s="44"/>
      <c r="Y277" s="44"/>
    </row>
    <row r="278" s="5" customFormat="1" ht="14.25" spans="5:25">
      <c r="E278" s="47"/>
      <c r="N278" s="49"/>
      <c r="O278" s="50"/>
      <c r="P278" s="50"/>
      <c r="Q278" s="50"/>
      <c r="R278" s="50"/>
      <c r="S278" s="50"/>
      <c r="T278" s="44"/>
      <c r="U278" s="44"/>
      <c r="V278" s="44"/>
      <c r="W278" s="44"/>
      <c r="X278" s="44"/>
      <c r="Y278" s="44"/>
    </row>
    <row r="279" s="5" customFormat="1" ht="14.25" spans="5:25">
      <c r="E279" s="47"/>
      <c r="N279" s="49"/>
      <c r="O279" s="50"/>
      <c r="P279" s="50"/>
      <c r="Q279" s="50"/>
      <c r="R279" s="50"/>
      <c r="S279" s="50"/>
      <c r="T279" s="44"/>
      <c r="U279" s="44"/>
      <c r="V279" s="44"/>
      <c r="W279" s="44"/>
      <c r="X279" s="44"/>
      <c r="Y279" s="44"/>
    </row>
    <row r="280" s="5" customFormat="1" ht="14.25" spans="5:25">
      <c r="E280" s="47"/>
      <c r="N280" s="49"/>
      <c r="O280" s="50"/>
      <c r="P280" s="50"/>
      <c r="Q280" s="50"/>
      <c r="R280" s="50"/>
      <c r="S280" s="50"/>
      <c r="T280" s="44"/>
      <c r="U280" s="44"/>
      <c r="V280" s="44"/>
      <c r="W280" s="44"/>
      <c r="X280" s="44"/>
      <c r="Y280" s="44"/>
    </row>
    <row r="281" s="5" customFormat="1" ht="14.25" spans="5:25">
      <c r="E281" s="47"/>
      <c r="N281" s="49"/>
      <c r="O281" s="50"/>
      <c r="P281" s="50"/>
      <c r="Q281" s="50"/>
      <c r="R281" s="50"/>
      <c r="S281" s="50"/>
      <c r="T281" s="44"/>
      <c r="U281" s="44"/>
      <c r="V281" s="44"/>
      <c r="W281" s="44"/>
      <c r="X281" s="44"/>
      <c r="Y281" s="44"/>
    </row>
    <row r="282" s="5" customFormat="1" ht="14.25" spans="5:25">
      <c r="E282" s="47"/>
      <c r="N282" s="49"/>
      <c r="O282" s="50"/>
      <c r="P282" s="50"/>
      <c r="Q282" s="50"/>
      <c r="R282" s="50"/>
      <c r="S282" s="50"/>
      <c r="T282" s="44"/>
      <c r="U282" s="44"/>
      <c r="V282" s="44"/>
      <c r="W282" s="44"/>
      <c r="X282" s="44"/>
      <c r="Y282" s="44"/>
    </row>
    <row r="283" s="5" customFormat="1" ht="14.25" spans="5:25">
      <c r="E283" s="47"/>
      <c r="N283" s="49"/>
      <c r="O283" s="50"/>
      <c r="P283" s="50"/>
      <c r="Q283" s="50"/>
      <c r="R283" s="50"/>
      <c r="S283" s="50"/>
      <c r="T283" s="44"/>
      <c r="U283" s="44"/>
      <c r="V283" s="44"/>
      <c r="W283" s="44"/>
      <c r="X283" s="44"/>
      <c r="Y283" s="44"/>
    </row>
    <row r="284" s="5" customFormat="1" ht="14.25" spans="5:25">
      <c r="E284" s="47"/>
      <c r="N284" s="49"/>
      <c r="O284" s="50"/>
      <c r="P284" s="50"/>
      <c r="Q284" s="50"/>
      <c r="R284" s="50"/>
      <c r="S284" s="50"/>
      <c r="T284" s="44"/>
      <c r="U284" s="44"/>
      <c r="V284" s="44"/>
      <c r="W284" s="44"/>
      <c r="X284" s="44"/>
      <c r="Y284" s="44"/>
    </row>
    <row r="285" s="5" customFormat="1" ht="14.25" spans="5:25">
      <c r="E285" s="47"/>
      <c r="N285" s="49"/>
      <c r="O285" s="50"/>
      <c r="P285" s="50"/>
      <c r="Q285" s="50"/>
      <c r="R285" s="50"/>
      <c r="S285" s="50"/>
      <c r="T285" s="44"/>
      <c r="U285" s="44"/>
      <c r="V285" s="44"/>
      <c r="W285" s="44"/>
      <c r="X285" s="44"/>
      <c r="Y285" s="44"/>
    </row>
    <row r="286" s="5" customFormat="1" ht="14.25" spans="5:25">
      <c r="E286" s="47"/>
      <c r="N286" s="49"/>
      <c r="O286" s="50"/>
      <c r="P286" s="50"/>
      <c r="Q286" s="50"/>
      <c r="R286" s="50"/>
      <c r="S286" s="50"/>
      <c r="T286" s="44"/>
      <c r="U286" s="44"/>
      <c r="V286" s="44"/>
      <c r="W286" s="44"/>
      <c r="X286" s="44"/>
      <c r="Y286" s="44"/>
    </row>
    <row r="287" s="5" customFormat="1" ht="14.25" spans="5:25">
      <c r="E287" s="47"/>
      <c r="N287" s="49"/>
      <c r="O287" s="50"/>
      <c r="P287" s="50"/>
      <c r="Q287" s="50"/>
      <c r="R287" s="50"/>
      <c r="S287" s="50"/>
      <c r="T287" s="44"/>
      <c r="U287" s="44"/>
      <c r="V287" s="44"/>
      <c r="W287" s="44"/>
      <c r="X287" s="44"/>
      <c r="Y287" s="44"/>
    </row>
    <row r="288" s="5" customFormat="1" ht="14.25" spans="5:25">
      <c r="E288" s="47"/>
      <c r="N288" s="49"/>
      <c r="O288" s="50"/>
      <c r="P288" s="50"/>
      <c r="Q288" s="50"/>
      <c r="R288" s="50"/>
      <c r="S288" s="50"/>
      <c r="T288" s="44"/>
      <c r="U288" s="44"/>
      <c r="V288" s="44"/>
      <c r="W288" s="44"/>
      <c r="X288" s="44"/>
      <c r="Y288" s="44"/>
    </row>
    <row r="289" s="5" customFormat="1" ht="14.25" spans="5:25">
      <c r="E289" s="47"/>
      <c r="N289" s="49"/>
      <c r="O289" s="50"/>
      <c r="P289" s="50"/>
      <c r="Q289" s="50"/>
      <c r="R289" s="50"/>
      <c r="S289" s="50"/>
      <c r="T289" s="44"/>
      <c r="U289" s="44"/>
      <c r="V289" s="44"/>
      <c r="W289" s="44"/>
      <c r="X289" s="44"/>
      <c r="Y289" s="44"/>
    </row>
    <row r="290" s="5" customFormat="1" ht="14.25" spans="5:25">
      <c r="E290" s="47"/>
      <c r="N290" s="49"/>
      <c r="O290" s="50"/>
      <c r="P290" s="50"/>
      <c r="Q290" s="50"/>
      <c r="R290" s="50"/>
      <c r="S290" s="50"/>
      <c r="T290" s="44"/>
      <c r="U290" s="44"/>
      <c r="V290" s="44"/>
      <c r="W290" s="44"/>
      <c r="X290" s="44"/>
      <c r="Y290" s="44"/>
    </row>
    <row r="291" s="5" customFormat="1" ht="14.25" spans="5:25">
      <c r="E291" s="47"/>
      <c r="N291" s="49"/>
      <c r="O291" s="50"/>
      <c r="P291" s="50"/>
      <c r="Q291" s="50"/>
      <c r="R291" s="50"/>
      <c r="S291" s="50"/>
      <c r="T291" s="44"/>
      <c r="U291" s="44"/>
      <c r="V291" s="44"/>
      <c r="W291" s="44"/>
      <c r="X291" s="44"/>
      <c r="Y291" s="44"/>
    </row>
    <row r="292" s="5" customFormat="1" ht="14.25" spans="5:25">
      <c r="E292" s="47"/>
      <c r="N292" s="49"/>
      <c r="O292" s="50"/>
      <c r="P292" s="50"/>
      <c r="Q292" s="50"/>
      <c r="R292" s="50"/>
      <c r="S292" s="50"/>
      <c r="T292" s="44"/>
      <c r="U292" s="44"/>
      <c r="V292" s="44"/>
      <c r="W292" s="44"/>
      <c r="X292" s="44"/>
      <c r="Y292" s="44"/>
    </row>
    <row r="293" s="5" customFormat="1" ht="14.25" spans="5:25">
      <c r="E293" s="47"/>
      <c r="N293" s="49"/>
      <c r="O293" s="50"/>
      <c r="P293" s="50"/>
      <c r="Q293" s="50"/>
      <c r="R293" s="50"/>
      <c r="S293" s="50"/>
      <c r="T293" s="44"/>
      <c r="U293" s="44"/>
      <c r="V293" s="44"/>
      <c r="W293" s="44"/>
      <c r="X293" s="44"/>
      <c r="Y293" s="44"/>
    </row>
    <row r="294" s="5" customFormat="1" ht="14.25" spans="5:25">
      <c r="E294" s="47"/>
      <c r="N294" s="49"/>
      <c r="O294" s="50"/>
      <c r="P294" s="50"/>
      <c r="Q294" s="50"/>
      <c r="R294" s="50"/>
      <c r="S294" s="50"/>
      <c r="T294" s="44"/>
      <c r="U294" s="44"/>
      <c r="V294" s="44"/>
      <c r="W294" s="44"/>
      <c r="X294" s="44"/>
      <c r="Y294" s="44"/>
    </row>
    <row r="295" s="5" customFormat="1" ht="14.25" spans="5:25">
      <c r="E295" s="47"/>
      <c r="N295" s="49"/>
      <c r="O295" s="50"/>
      <c r="P295" s="50"/>
      <c r="Q295" s="50"/>
      <c r="R295" s="50"/>
      <c r="S295" s="50"/>
      <c r="T295" s="44"/>
      <c r="U295" s="44"/>
      <c r="V295" s="44"/>
      <c r="W295" s="44"/>
      <c r="X295" s="44"/>
      <c r="Y295" s="44"/>
    </row>
    <row r="296" s="5" customFormat="1" ht="14.25" spans="5:25">
      <c r="E296" s="47"/>
      <c r="N296" s="49"/>
      <c r="O296" s="50"/>
      <c r="P296" s="50"/>
      <c r="Q296" s="50"/>
      <c r="R296" s="50"/>
      <c r="S296" s="50"/>
      <c r="T296" s="44"/>
      <c r="U296" s="44"/>
      <c r="V296" s="44"/>
      <c r="W296" s="44"/>
      <c r="X296" s="44"/>
      <c r="Y296" s="44"/>
    </row>
    <row r="297" s="5" customFormat="1" ht="14.25" spans="5:25">
      <c r="E297" s="47"/>
      <c r="N297" s="49"/>
      <c r="O297" s="50"/>
      <c r="P297" s="50"/>
      <c r="Q297" s="50"/>
      <c r="R297" s="50"/>
      <c r="S297" s="50"/>
      <c r="T297" s="44"/>
      <c r="U297" s="44"/>
      <c r="V297" s="44"/>
      <c r="W297" s="44"/>
      <c r="X297" s="44"/>
      <c r="Y297" s="44"/>
    </row>
    <row r="298" s="5" customFormat="1" ht="14.25" spans="5:25">
      <c r="E298" s="47"/>
      <c r="N298" s="49"/>
      <c r="O298" s="50"/>
      <c r="P298" s="50"/>
      <c r="Q298" s="50"/>
      <c r="R298" s="50"/>
      <c r="S298" s="50"/>
      <c r="T298" s="44"/>
      <c r="U298" s="44"/>
      <c r="V298" s="44"/>
      <c r="W298" s="44"/>
      <c r="X298" s="44"/>
      <c r="Y298" s="44"/>
    </row>
    <row r="299" s="5" customFormat="1" ht="14.25" spans="5:25">
      <c r="E299" s="47"/>
      <c r="N299" s="49"/>
      <c r="O299" s="50"/>
      <c r="P299" s="50"/>
      <c r="Q299" s="50"/>
      <c r="R299" s="50"/>
      <c r="S299" s="50"/>
      <c r="T299" s="44"/>
      <c r="U299" s="44"/>
      <c r="V299" s="44"/>
      <c r="W299" s="44"/>
      <c r="X299" s="44"/>
      <c r="Y299" s="44"/>
    </row>
    <row r="300" s="5" customFormat="1" ht="14.25" spans="5:25">
      <c r="E300" s="47"/>
      <c r="N300" s="49"/>
      <c r="O300" s="50"/>
      <c r="P300" s="50"/>
      <c r="Q300" s="50"/>
      <c r="R300" s="50"/>
      <c r="S300" s="50"/>
      <c r="T300" s="44"/>
      <c r="U300" s="44"/>
      <c r="V300" s="44"/>
      <c r="W300" s="44"/>
      <c r="X300" s="44"/>
      <c r="Y300" s="44"/>
    </row>
    <row r="301" s="5" customFormat="1" ht="14.25" spans="5:25">
      <c r="E301" s="47"/>
      <c r="N301" s="49"/>
      <c r="O301" s="50"/>
      <c r="P301" s="50"/>
      <c r="Q301" s="50"/>
      <c r="R301" s="50"/>
      <c r="S301" s="50"/>
      <c r="T301" s="44"/>
      <c r="U301" s="44"/>
      <c r="V301" s="44"/>
      <c r="W301" s="44"/>
      <c r="X301" s="44"/>
      <c r="Y301" s="44"/>
    </row>
    <row r="302" s="5" customFormat="1" ht="14.25" spans="5:25">
      <c r="E302" s="47"/>
      <c r="N302" s="49"/>
      <c r="O302" s="50"/>
      <c r="P302" s="50"/>
      <c r="Q302" s="50"/>
      <c r="R302" s="50"/>
      <c r="S302" s="50"/>
      <c r="T302" s="44"/>
      <c r="U302" s="44"/>
      <c r="V302" s="44"/>
      <c r="W302" s="44"/>
      <c r="X302" s="44"/>
      <c r="Y302" s="44"/>
    </row>
    <row r="303" s="5" customFormat="1" ht="14.25" spans="5:25">
      <c r="E303" s="47"/>
      <c r="N303" s="49"/>
      <c r="O303" s="50"/>
      <c r="P303" s="50"/>
      <c r="Q303" s="50"/>
      <c r="R303" s="50"/>
      <c r="S303" s="50"/>
      <c r="T303" s="44"/>
      <c r="U303" s="44"/>
      <c r="V303" s="44"/>
      <c r="W303" s="44"/>
      <c r="X303" s="44"/>
      <c r="Y303" s="44"/>
    </row>
    <row r="304" s="5" customFormat="1" ht="14.25" spans="5:25">
      <c r="E304" s="47"/>
      <c r="N304" s="49"/>
      <c r="O304" s="50"/>
      <c r="P304" s="50"/>
      <c r="Q304" s="50"/>
      <c r="R304" s="50"/>
      <c r="S304" s="50"/>
      <c r="T304" s="44"/>
      <c r="U304" s="44"/>
      <c r="V304" s="44"/>
      <c r="W304" s="44"/>
      <c r="X304" s="44"/>
      <c r="Y304" s="44"/>
    </row>
    <row r="305" s="5" customFormat="1" ht="14.25" spans="5:25">
      <c r="E305" s="47"/>
      <c r="N305" s="49"/>
      <c r="O305" s="50"/>
      <c r="P305" s="50"/>
      <c r="Q305" s="50"/>
      <c r="R305" s="50"/>
      <c r="S305" s="50"/>
      <c r="T305" s="44"/>
      <c r="U305" s="44"/>
      <c r="V305" s="44"/>
      <c r="W305" s="44"/>
      <c r="X305" s="44"/>
      <c r="Y305" s="44"/>
    </row>
    <row r="306" s="5" customFormat="1" ht="14.25" spans="5:25">
      <c r="E306" s="47"/>
      <c r="N306" s="49"/>
      <c r="O306" s="50"/>
      <c r="P306" s="50"/>
      <c r="Q306" s="50"/>
      <c r="R306" s="50"/>
      <c r="S306" s="50"/>
      <c r="T306" s="44"/>
      <c r="U306" s="44"/>
      <c r="V306" s="44"/>
      <c r="W306" s="44"/>
      <c r="X306" s="44"/>
      <c r="Y306" s="44"/>
    </row>
    <row r="307" s="5" customFormat="1" ht="14.25" spans="5:25">
      <c r="E307" s="47"/>
      <c r="N307" s="49"/>
      <c r="O307" s="50"/>
      <c r="P307" s="50"/>
      <c r="Q307" s="50"/>
      <c r="R307" s="50"/>
      <c r="S307" s="50"/>
      <c r="T307" s="44"/>
      <c r="U307" s="44"/>
      <c r="V307" s="44"/>
      <c r="W307" s="44"/>
      <c r="X307" s="44"/>
      <c r="Y307" s="44"/>
    </row>
    <row r="308" s="5" customFormat="1" ht="14.25" spans="5:25">
      <c r="E308" s="47"/>
      <c r="N308" s="49"/>
      <c r="O308" s="50"/>
      <c r="P308" s="50"/>
      <c r="Q308" s="50"/>
      <c r="R308" s="50"/>
      <c r="S308" s="50"/>
      <c r="T308" s="44"/>
      <c r="U308" s="44"/>
      <c r="V308" s="44"/>
      <c r="W308" s="44"/>
      <c r="X308" s="44"/>
      <c r="Y308" s="44"/>
    </row>
    <row r="309" s="5" customFormat="1" ht="14.25" spans="5:25">
      <c r="E309" s="47"/>
      <c r="N309" s="49"/>
      <c r="O309" s="50"/>
      <c r="P309" s="50"/>
      <c r="Q309" s="50"/>
      <c r="R309" s="50"/>
      <c r="S309" s="50"/>
      <c r="T309" s="44"/>
      <c r="U309" s="44"/>
      <c r="V309" s="44"/>
      <c r="W309" s="44"/>
      <c r="X309" s="44"/>
      <c r="Y309" s="44"/>
    </row>
    <row r="310" s="5" customFormat="1" ht="14.25" spans="5:25">
      <c r="E310" s="47"/>
      <c r="N310" s="49"/>
      <c r="O310" s="50"/>
      <c r="P310" s="50"/>
      <c r="Q310" s="50"/>
      <c r="R310" s="50"/>
      <c r="S310" s="50"/>
      <c r="T310" s="44"/>
      <c r="U310" s="44"/>
      <c r="V310" s="44"/>
      <c r="W310" s="44"/>
      <c r="X310" s="44"/>
      <c r="Y310" s="44"/>
    </row>
    <row r="311" s="5" customFormat="1" ht="14.25" spans="5:25">
      <c r="E311" s="47"/>
      <c r="N311" s="49"/>
      <c r="O311" s="50"/>
      <c r="P311" s="50"/>
      <c r="Q311" s="50"/>
      <c r="R311" s="50"/>
      <c r="S311" s="50"/>
      <c r="T311" s="44"/>
      <c r="U311" s="44"/>
      <c r="V311" s="44"/>
      <c r="W311" s="44"/>
      <c r="X311" s="44"/>
      <c r="Y311" s="44"/>
    </row>
    <row r="312" s="5" customFormat="1" ht="14.25" spans="5:25">
      <c r="E312" s="47"/>
      <c r="N312" s="49"/>
      <c r="O312" s="50"/>
      <c r="P312" s="50"/>
      <c r="Q312" s="50"/>
      <c r="R312" s="50"/>
      <c r="S312" s="50"/>
      <c r="T312" s="44"/>
      <c r="U312" s="44"/>
      <c r="V312" s="44"/>
      <c r="W312" s="44"/>
      <c r="X312" s="44"/>
      <c r="Y312" s="44"/>
    </row>
    <row r="313" s="5" customFormat="1" ht="14.25" spans="5:25">
      <c r="E313" s="47"/>
      <c r="N313" s="49"/>
      <c r="O313" s="50"/>
      <c r="P313" s="50"/>
      <c r="Q313" s="50"/>
      <c r="R313" s="50"/>
      <c r="S313" s="50"/>
      <c r="T313" s="44"/>
      <c r="U313" s="44"/>
      <c r="V313" s="44"/>
      <c r="W313" s="44"/>
      <c r="X313" s="44"/>
      <c r="Y313" s="44"/>
    </row>
    <row r="314" s="5" customFormat="1" ht="14.25" spans="5:25">
      <c r="E314" s="47"/>
      <c r="N314" s="49"/>
      <c r="O314" s="50"/>
      <c r="P314" s="50"/>
      <c r="Q314" s="50"/>
      <c r="R314" s="50"/>
      <c r="S314" s="50"/>
      <c r="T314" s="44"/>
      <c r="U314" s="44"/>
      <c r="V314" s="44"/>
      <c r="W314" s="44"/>
      <c r="X314" s="44"/>
      <c r="Y314" s="44"/>
    </row>
    <row r="315" s="5" customFormat="1" ht="14.25" spans="5:25">
      <c r="E315" s="47"/>
      <c r="N315" s="49"/>
      <c r="O315" s="50"/>
      <c r="P315" s="50"/>
      <c r="Q315" s="50"/>
      <c r="R315" s="50"/>
      <c r="S315" s="50"/>
      <c r="T315" s="44"/>
      <c r="U315" s="44"/>
      <c r="V315" s="44"/>
      <c r="W315" s="44"/>
      <c r="X315" s="44"/>
      <c r="Y315" s="44"/>
    </row>
    <row r="316" s="5" customFormat="1" ht="14.25" spans="5:25">
      <c r="E316" s="47"/>
      <c r="N316" s="49"/>
      <c r="O316" s="50"/>
      <c r="P316" s="50"/>
      <c r="Q316" s="50"/>
      <c r="R316" s="50"/>
      <c r="S316" s="50"/>
      <c r="T316" s="44"/>
      <c r="U316" s="44"/>
      <c r="V316" s="44"/>
      <c r="W316" s="44"/>
      <c r="X316" s="44"/>
      <c r="Y316" s="44"/>
    </row>
    <row r="317" s="5" customFormat="1" ht="14.25" spans="5:25">
      <c r="E317" s="47"/>
      <c r="N317" s="49"/>
      <c r="O317" s="50"/>
      <c r="P317" s="50"/>
      <c r="Q317" s="50"/>
      <c r="R317" s="50"/>
      <c r="S317" s="50"/>
      <c r="T317" s="44"/>
      <c r="U317" s="44"/>
      <c r="V317" s="44"/>
      <c r="W317" s="44"/>
      <c r="X317" s="44"/>
      <c r="Y317" s="44"/>
    </row>
    <row r="318" s="5" customFormat="1" ht="14.25" spans="5:25">
      <c r="E318" s="47"/>
      <c r="N318" s="49"/>
      <c r="O318" s="50"/>
      <c r="P318" s="50"/>
      <c r="Q318" s="50"/>
      <c r="R318" s="50"/>
      <c r="S318" s="50"/>
      <c r="T318" s="44"/>
      <c r="U318" s="44"/>
      <c r="V318" s="44"/>
      <c r="W318" s="44"/>
      <c r="X318" s="44"/>
      <c r="Y318" s="44"/>
    </row>
    <row r="319" s="5" customFormat="1" ht="14.25" spans="5:25">
      <c r="E319" s="47"/>
      <c r="N319" s="49"/>
      <c r="O319" s="50"/>
      <c r="P319" s="50"/>
      <c r="Q319" s="50"/>
      <c r="R319" s="50"/>
      <c r="S319" s="50"/>
      <c r="T319" s="44"/>
      <c r="U319" s="44"/>
      <c r="V319" s="44"/>
      <c r="W319" s="44"/>
      <c r="X319" s="44"/>
      <c r="Y319" s="44"/>
    </row>
    <row r="320" s="5" customFormat="1" ht="14.25" spans="5:25">
      <c r="E320" s="47"/>
      <c r="N320" s="49"/>
      <c r="O320" s="50"/>
      <c r="P320" s="50"/>
      <c r="Q320" s="50"/>
      <c r="R320" s="50"/>
      <c r="S320" s="50"/>
      <c r="T320" s="44"/>
      <c r="U320" s="44"/>
      <c r="V320" s="44"/>
      <c r="W320" s="44"/>
      <c r="X320" s="44"/>
      <c r="Y320" s="44"/>
    </row>
    <row r="321" s="5" customFormat="1" ht="14.25" spans="5:25">
      <c r="E321" s="47"/>
      <c r="N321" s="49"/>
      <c r="O321" s="50"/>
      <c r="P321" s="50"/>
      <c r="Q321" s="50"/>
      <c r="R321" s="50"/>
      <c r="S321" s="50"/>
      <c r="T321" s="44"/>
      <c r="U321" s="44"/>
      <c r="V321" s="44"/>
      <c r="W321" s="44"/>
      <c r="X321" s="44"/>
      <c r="Y321" s="44"/>
    </row>
    <row r="322" s="5" customFormat="1" ht="14.25" spans="5:25">
      <c r="E322" s="47"/>
      <c r="N322" s="49"/>
      <c r="O322" s="50"/>
      <c r="P322" s="50"/>
      <c r="Q322" s="50"/>
      <c r="R322" s="50"/>
      <c r="S322" s="50"/>
      <c r="T322" s="44"/>
      <c r="U322" s="44"/>
      <c r="V322" s="44"/>
      <c r="W322" s="44"/>
      <c r="X322" s="44"/>
      <c r="Y322" s="44"/>
    </row>
    <row r="323" s="5" customFormat="1" ht="14.25" spans="5:25">
      <c r="E323" s="47"/>
      <c r="N323" s="49"/>
      <c r="O323" s="50"/>
      <c r="P323" s="50"/>
      <c r="Q323" s="50"/>
      <c r="R323" s="50"/>
      <c r="S323" s="50"/>
      <c r="T323" s="44"/>
      <c r="U323" s="44"/>
      <c r="V323" s="44"/>
      <c r="W323" s="44"/>
      <c r="X323" s="44"/>
      <c r="Y323" s="44"/>
    </row>
    <row r="324" s="5" customFormat="1" ht="14.25" spans="5:25">
      <c r="E324" s="47"/>
      <c r="N324" s="49"/>
      <c r="O324" s="50"/>
      <c r="P324" s="50"/>
      <c r="Q324" s="50"/>
      <c r="R324" s="50"/>
      <c r="S324" s="50"/>
      <c r="T324" s="44"/>
      <c r="U324" s="44"/>
      <c r="V324" s="44"/>
      <c r="W324" s="44"/>
      <c r="X324" s="44"/>
      <c r="Y324" s="44"/>
    </row>
    <row r="325" s="5" customFormat="1" ht="14.25" spans="5:25">
      <c r="E325" s="47"/>
      <c r="N325" s="49"/>
      <c r="O325" s="50"/>
      <c r="P325" s="50"/>
      <c r="Q325" s="50"/>
      <c r="R325" s="50"/>
      <c r="S325" s="50"/>
      <c r="T325" s="44"/>
      <c r="U325" s="44"/>
      <c r="V325" s="44"/>
      <c r="W325" s="44"/>
      <c r="X325" s="44"/>
      <c r="Y325" s="44"/>
    </row>
    <row r="326" s="5" customFormat="1" ht="14.25" spans="5:25">
      <c r="E326" s="47"/>
      <c r="N326" s="49"/>
      <c r="O326" s="50"/>
      <c r="P326" s="50"/>
      <c r="Q326" s="50"/>
      <c r="R326" s="50"/>
      <c r="S326" s="50"/>
      <c r="T326" s="44"/>
      <c r="U326" s="44"/>
      <c r="V326" s="44"/>
      <c r="W326" s="44"/>
      <c r="X326" s="44"/>
      <c r="Y326" s="44"/>
    </row>
    <row r="327" s="5" customFormat="1" ht="14.25" spans="5:25">
      <c r="E327" s="47"/>
      <c r="N327" s="49"/>
      <c r="O327" s="50"/>
      <c r="P327" s="50"/>
      <c r="Q327" s="50"/>
      <c r="R327" s="50"/>
      <c r="S327" s="50"/>
      <c r="T327" s="44"/>
      <c r="U327" s="44"/>
      <c r="V327" s="44"/>
      <c r="W327" s="44"/>
      <c r="X327" s="44"/>
      <c r="Y327" s="44"/>
    </row>
    <row r="328" s="5" customFormat="1" ht="14.25" spans="5:25">
      <c r="E328" s="47"/>
      <c r="N328" s="49"/>
      <c r="O328" s="50"/>
      <c r="P328" s="50"/>
      <c r="Q328" s="50"/>
      <c r="R328" s="50"/>
      <c r="S328" s="50"/>
      <c r="T328" s="44"/>
      <c r="U328" s="44"/>
      <c r="V328" s="44"/>
      <c r="W328" s="44"/>
      <c r="X328" s="44"/>
      <c r="Y328" s="44"/>
    </row>
    <row r="329" s="5" customFormat="1" ht="14.25" spans="5:25">
      <c r="E329" s="47"/>
      <c r="N329" s="49"/>
      <c r="O329" s="50"/>
      <c r="P329" s="50"/>
      <c r="Q329" s="50"/>
      <c r="R329" s="50"/>
      <c r="S329" s="50"/>
      <c r="T329" s="44"/>
      <c r="U329" s="44"/>
      <c r="V329" s="44"/>
      <c r="W329" s="44"/>
      <c r="X329" s="44"/>
      <c r="Y329" s="44"/>
    </row>
    <row r="330" s="5" customFormat="1" ht="14.25" spans="5:25">
      <c r="E330" s="47"/>
      <c r="N330" s="49"/>
      <c r="O330" s="50"/>
      <c r="P330" s="50"/>
      <c r="Q330" s="50"/>
      <c r="R330" s="50"/>
      <c r="S330" s="50"/>
      <c r="T330" s="44"/>
      <c r="U330" s="44"/>
      <c r="V330" s="44"/>
      <c r="W330" s="44"/>
      <c r="X330" s="44"/>
      <c r="Y330" s="44"/>
    </row>
    <row r="331" s="5" customFormat="1" ht="14.25" spans="5:25">
      <c r="E331" s="47"/>
      <c r="N331" s="49"/>
      <c r="O331" s="50"/>
      <c r="P331" s="50"/>
      <c r="Q331" s="50"/>
      <c r="R331" s="50"/>
      <c r="S331" s="50"/>
      <c r="T331" s="44"/>
      <c r="U331" s="44"/>
      <c r="V331" s="44"/>
      <c r="W331" s="44"/>
      <c r="X331" s="44"/>
      <c r="Y331" s="44"/>
    </row>
    <row r="332" s="5" customFormat="1" ht="14.25" spans="5:25">
      <c r="E332" s="47"/>
      <c r="N332" s="49"/>
      <c r="O332" s="50"/>
      <c r="P332" s="50"/>
      <c r="Q332" s="50"/>
      <c r="R332" s="50"/>
      <c r="S332" s="50"/>
      <c r="T332" s="44"/>
      <c r="U332" s="44"/>
      <c r="V332" s="44"/>
      <c r="W332" s="44"/>
      <c r="X332" s="44"/>
      <c r="Y332" s="44"/>
    </row>
    <row r="333" s="5" customFormat="1" ht="14.25" spans="5:25">
      <c r="E333" s="47"/>
      <c r="N333" s="49"/>
      <c r="O333" s="50"/>
      <c r="P333" s="50"/>
      <c r="Q333" s="50"/>
      <c r="R333" s="50"/>
      <c r="S333" s="50"/>
      <c r="T333" s="44"/>
      <c r="U333" s="44"/>
      <c r="V333" s="44"/>
      <c r="W333" s="44"/>
      <c r="X333" s="44"/>
      <c r="Y333" s="44"/>
    </row>
    <row r="334" s="5" customFormat="1" ht="14.25" spans="5:25">
      <c r="E334" s="47"/>
      <c r="N334" s="49"/>
      <c r="O334" s="50"/>
      <c r="P334" s="50"/>
      <c r="Q334" s="50"/>
      <c r="R334" s="50"/>
      <c r="S334" s="50"/>
      <c r="T334" s="44"/>
      <c r="U334" s="44"/>
      <c r="V334" s="44"/>
      <c r="W334" s="44"/>
      <c r="X334" s="44"/>
      <c r="Y334" s="44"/>
    </row>
    <row r="335" s="5" customFormat="1" ht="14.25" spans="5:25">
      <c r="E335" s="47"/>
      <c r="N335" s="49"/>
      <c r="O335" s="50"/>
      <c r="P335" s="50"/>
      <c r="Q335" s="50"/>
      <c r="R335" s="50"/>
      <c r="S335" s="50"/>
      <c r="T335" s="44"/>
      <c r="U335" s="44"/>
      <c r="V335" s="44"/>
      <c r="W335" s="44"/>
      <c r="X335" s="44"/>
      <c r="Y335" s="44"/>
    </row>
    <row r="336" s="5" customFormat="1" ht="14.25" spans="5:25">
      <c r="E336" s="47"/>
      <c r="N336" s="49"/>
      <c r="O336" s="50"/>
      <c r="P336" s="50"/>
      <c r="Q336" s="50"/>
      <c r="R336" s="50"/>
      <c r="S336" s="50"/>
      <c r="T336" s="44"/>
      <c r="U336" s="44"/>
      <c r="V336" s="44"/>
      <c r="W336" s="44"/>
      <c r="X336" s="44"/>
      <c r="Y336" s="44"/>
    </row>
    <row r="337" s="5" customFormat="1" ht="14.25" spans="5:25">
      <c r="E337" s="47"/>
      <c r="N337" s="49"/>
      <c r="O337" s="50"/>
      <c r="P337" s="50"/>
      <c r="Q337" s="50"/>
      <c r="R337" s="50"/>
      <c r="S337" s="50"/>
      <c r="T337" s="44"/>
      <c r="U337" s="44"/>
      <c r="V337" s="44"/>
      <c r="W337" s="44"/>
      <c r="X337" s="44"/>
      <c r="Y337" s="44"/>
    </row>
    <row r="338" s="5" customFormat="1" ht="14.25" spans="5:25">
      <c r="E338" s="47"/>
      <c r="N338" s="49"/>
      <c r="O338" s="50"/>
      <c r="P338" s="50"/>
      <c r="Q338" s="50"/>
      <c r="R338" s="50"/>
      <c r="S338" s="50"/>
      <c r="T338" s="44"/>
      <c r="U338" s="44"/>
      <c r="V338" s="44"/>
      <c r="W338" s="44"/>
      <c r="X338" s="44"/>
      <c r="Y338" s="44"/>
    </row>
    <row r="339" s="5" customFormat="1" ht="14.25" spans="5:25">
      <c r="E339" s="47"/>
      <c r="N339" s="49"/>
      <c r="O339" s="50"/>
      <c r="P339" s="50"/>
      <c r="Q339" s="50"/>
      <c r="R339" s="50"/>
      <c r="S339" s="50"/>
      <c r="T339" s="44"/>
      <c r="U339" s="44"/>
      <c r="V339" s="44"/>
      <c r="W339" s="44"/>
      <c r="X339" s="44"/>
      <c r="Y339" s="44"/>
    </row>
    <row r="340" s="5" customFormat="1" ht="14.25" spans="5:25">
      <c r="E340" s="47"/>
      <c r="N340" s="49"/>
      <c r="O340" s="50"/>
      <c r="P340" s="50"/>
      <c r="Q340" s="50"/>
      <c r="R340" s="50"/>
      <c r="S340" s="50"/>
      <c r="T340" s="44"/>
      <c r="U340" s="44"/>
      <c r="V340" s="44"/>
      <c r="W340" s="44"/>
      <c r="X340" s="44"/>
      <c r="Y340" s="44"/>
    </row>
    <row r="341" s="5" customFormat="1" ht="14.25" spans="5:25">
      <c r="E341" s="47"/>
      <c r="N341" s="49"/>
      <c r="O341" s="50"/>
      <c r="P341" s="50"/>
      <c r="Q341" s="50"/>
      <c r="R341" s="50"/>
      <c r="S341" s="50"/>
      <c r="T341" s="44"/>
      <c r="U341" s="44"/>
      <c r="V341" s="44"/>
      <c r="W341" s="44"/>
      <c r="X341" s="44"/>
      <c r="Y341" s="44"/>
    </row>
    <row r="342" s="5" customFormat="1" ht="14.25" spans="5:25">
      <c r="E342" s="47"/>
      <c r="N342" s="49"/>
      <c r="O342" s="50"/>
      <c r="P342" s="50"/>
      <c r="Q342" s="50"/>
      <c r="R342" s="50"/>
      <c r="S342" s="50"/>
      <c r="T342" s="44"/>
      <c r="U342" s="44"/>
      <c r="V342" s="44"/>
      <c r="W342" s="44"/>
      <c r="X342" s="44"/>
      <c r="Y342" s="44"/>
    </row>
    <row r="343" s="5" customFormat="1" ht="14.25" spans="5:25">
      <c r="E343" s="47"/>
      <c r="N343" s="49"/>
      <c r="O343" s="50"/>
      <c r="P343" s="50"/>
      <c r="Q343" s="50"/>
      <c r="R343" s="50"/>
      <c r="S343" s="50"/>
      <c r="T343" s="44"/>
      <c r="U343" s="44"/>
      <c r="V343" s="44"/>
      <c r="W343" s="44"/>
      <c r="X343" s="44"/>
      <c r="Y343" s="44"/>
    </row>
    <row r="344" s="5" customFormat="1" ht="14.25" spans="5:25">
      <c r="E344" s="47"/>
      <c r="N344" s="49"/>
      <c r="O344" s="50"/>
      <c r="P344" s="50"/>
      <c r="Q344" s="50"/>
      <c r="R344" s="50"/>
      <c r="S344" s="50"/>
      <c r="T344" s="44"/>
      <c r="U344" s="44"/>
      <c r="V344" s="44"/>
      <c r="W344" s="44"/>
      <c r="X344" s="44"/>
      <c r="Y344" s="44"/>
    </row>
    <row r="345" s="5" customFormat="1" ht="14.25" spans="5:25">
      <c r="E345" s="47"/>
      <c r="N345" s="49"/>
      <c r="O345" s="50"/>
      <c r="P345" s="50"/>
      <c r="Q345" s="50"/>
      <c r="R345" s="50"/>
      <c r="S345" s="50"/>
      <c r="T345" s="44"/>
      <c r="U345" s="44"/>
      <c r="V345" s="44"/>
      <c r="W345" s="44"/>
      <c r="X345" s="44"/>
      <c r="Y345" s="44"/>
    </row>
    <row r="346" s="5" customFormat="1" ht="14.25" spans="5:25">
      <c r="E346" s="47"/>
      <c r="N346" s="49"/>
      <c r="O346" s="50"/>
      <c r="P346" s="50"/>
      <c r="Q346" s="50"/>
      <c r="R346" s="50"/>
      <c r="S346" s="50"/>
      <c r="T346" s="44"/>
      <c r="U346" s="44"/>
      <c r="V346" s="44"/>
      <c r="W346" s="44"/>
      <c r="X346" s="44"/>
      <c r="Y346" s="44"/>
    </row>
    <row r="347" s="5" customFormat="1" ht="14.25" spans="5:25">
      <c r="E347" s="47"/>
      <c r="N347" s="49"/>
      <c r="O347" s="50"/>
      <c r="P347" s="50"/>
      <c r="Q347" s="50"/>
      <c r="R347" s="50"/>
      <c r="S347" s="50"/>
      <c r="T347" s="44"/>
      <c r="U347" s="44"/>
      <c r="V347" s="44"/>
      <c r="W347" s="44"/>
      <c r="X347" s="44"/>
      <c r="Y347" s="44"/>
    </row>
    <row r="348" s="5" customFormat="1" ht="14.25" spans="5:25">
      <c r="E348" s="47"/>
      <c r="N348" s="49"/>
      <c r="O348" s="50"/>
      <c r="P348" s="50"/>
      <c r="Q348" s="50"/>
      <c r="R348" s="50"/>
      <c r="S348" s="50"/>
      <c r="T348" s="44"/>
      <c r="U348" s="44"/>
      <c r="V348" s="44"/>
      <c r="W348" s="44"/>
      <c r="X348" s="44"/>
      <c r="Y348" s="44"/>
    </row>
    <row r="349" s="5" customFormat="1" ht="14.25" spans="5:25">
      <c r="E349" s="47"/>
      <c r="N349" s="49"/>
      <c r="O349" s="50"/>
      <c r="P349" s="50"/>
      <c r="Q349" s="50"/>
      <c r="R349" s="50"/>
      <c r="S349" s="50"/>
      <c r="T349" s="44"/>
      <c r="U349" s="44"/>
      <c r="V349" s="44"/>
      <c r="W349" s="44"/>
      <c r="X349" s="44"/>
      <c r="Y349" s="44"/>
    </row>
    <row r="350" s="5" customFormat="1" ht="14.25" spans="5:25">
      <c r="E350" s="47"/>
      <c r="N350" s="49"/>
      <c r="O350" s="50"/>
      <c r="P350" s="50"/>
      <c r="Q350" s="50"/>
      <c r="R350" s="50"/>
      <c r="S350" s="50"/>
      <c r="T350" s="44"/>
      <c r="U350" s="44"/>
      <c r="V350" s="44"/>
      <c r="W350" s="44"/>
      <c r="X350" s="44"/>
      <c r="Y350" s="44"/>
    </row>
    <row r="351" s="5" customFormat="1" ht="14.25" spans="5:25">
      <c r="E351" s="47"/>
      <c r="N351" s="49"/>
      <c r="O351" s="50"/>
      <c r="P351" s="50"/>
      <c r="Q351" s="50"/>
      <c r="R351" s="50"/>
      <c r="S351" s="50"/>
      <c r="T351" s="44"/>
      <c r="U351" s="44"/>
      <c r="V351" s="44"/>
      <c r="W351" s="44"/>
      <c r="X351" s="44"/>
      <c r="Y351" s="44"/>
    </row>
    <row r="352" s="5" customFormat="1" ht="14.25" spans="5:25">
      <c r="E352" s="47"/>
      <c r="N352" s="49"/>
      <c r="O352" s="50"/>
      <c r="P352" s="50"/>
      <c r="Q352" s="50"/>
      <c r="R352" s="50"/>
      <c r="S352" s="50"/>
      <c r="T352" s="44"/>
      <c r="U352" s="44"/>
      <c r="V352" s="44"/>
      <c r="W352" s="44"/>
      <c r="X352" s="44"/>
      <c r="Y352" s="44"/>
    </row>
    <row r="353" s="5" customFormat="1" ht="14.25" spans="5:25">
      <c r="E353" s="47"/>
      <c r="N353" s="49"/>
      <c r="O353" s="50"/>
      <c r="P353" s="50"/>
      <c r="Q353" s="50"/>
      <c r="R353" s="50"/>
      <c r="S353" s="50"/>
      <c r="T353" s="44"/>
      <c r="U353" s="44"/>
      <c r="V353" s="44"/>
      <c r="W353" s="44"/>
      <c r="X353" s="44"/>
      <c r="Y353" s="44"/>
    </row>
    <row r="354" s="5" customFormat="1" ht="14.25" spans="5:25">
      <c r="E354" s="47"/>
      <c r="N354" s="49"/>
      <c r="O354" s="50"/>
      <c r="P354" s="50"/>
      <c r="Q354" s="50"/>
      <c r="R354" s="50"/>
      <c r="S354" s="50"/>
      <c r="T354" s="44"/>
      <c r="U354" s="44"/>
      <c r="V354" s="44"/>
      <c r="W354" s="44"/>
      <c r="X354" s="44"/>
      <c r="Y354" s="44"/>
    </row>
    <row r="355" s="5" customFormat="1" ht="14.25" spans="5:25">
      <c r="E355" s="47"/>
      <c r="N355" s="49"/>
      <c r="O355" s="50"/>
      <c r="P355" s="50"/>
      <c r="Q355" s="50"/>
      <c r="R355" s="50"/>
      <c r="S355" s="50"/>
      <c r="T355" s="44"/>
      <c r="U355" s="44"/>
      <c r="V355" s="44"/>
      <c r="W355" s="44"/>
      <c r="X355" s="44"/>
      <c r="Y355" s="44"/>
    </row>
    <row r="356" s="5" customFormat="1" ht="14.25" spans="5:25">
      <c r="E356" s="47"/>
      <c r="N356" s="49"/>
      <c r="O356" s="50"/>
      <c r="P356" s="50"/>
      <c r="Q356" s="50"/>
      <c r="R356" s="50"/>
      <c r="S356" s="50"/>
      <c r="T356" s="44"/>
      <c r="U356" s="44"/>
      <c r="V356" s="44"/>
      <c r="W356" s="44"/>
      <c r="X356" s="44"/>
      <c r="Y356" s="44"/>
    </row>
    <row r="357" s="5" customFormat="1" ht="14.25" spans="5:25">
      <c r="E357" s="47"/>
      <c r="N357" s="49"/>
      <c r="O357" s="50"/>
      <c r="P357" s="50"/>
      <c r="Q357" s="50"/>
      <c r="R357" s="50"/>
      <c r="S357" s="50"/>
      <c r="T357" s="44"/>
      <c r="U357" s="44"/>
      <c r="V357" s="44"/>
      <c r="W357" s="44"/>
      <c r="X357" s="44"/>
      <c r="Y357" s="44"/>
    </row>
    <row r="358" s="5" customFormat="1" ht="14.25" spans="5:25">
      <c r="E358" s="47"/>
      <c r="N358" s="49"/>
      <c r="O358" s="50"/>
      <c r="P358" s="50"/>
      <c r="Q358" s="50"/>
      <c r="R358" s="50"/>
      <c r="S358" s="50"/>
      <c r="T358" s="44"/>
      <c r="U358" s="44"/>
      <c r="V358" s="44"/>
      <c r="W358" s="44"/>
      <c r="X358" s="44"/>
      <c r="Y358" s="44"/>
    </row>
    <row r="359" s="5" customFormat="1" ht="14.25" spans="5:25">
      <c r="E359" s="47"/>
      <c r="N359" s="49"/>
      <c r="O359" s="50"/>
      <c r="P359" s="50"/>
      <c r="Q359" s="50"/>
      <c r="R359" s="50"/>
      <c r="S359" s="50"/>
      <c r="T359" s="44"/>
      <c r="U359" s="44"/>
      <c r="V359" s="44"/>
      <c r="W359" s="44"/>
      <c r="X359" s="44"/>
      <c r="Y359" s="44"/>
    </row>
    <row r="360" s="5" customFormat="1" ht="14.25" spans="5:25">
      <c r="E360" s="47"/>
      <c r="N360" s="49"/>
      <c r="O360" s="50"/>
      <c r="P360" s="50"/>
      <c r="Q360" s="50"/>
      <c r="R360" s="50"/>
      <c r="S360" s="50"/>
      <c r="T360" s="44"/>
      <c r="U360" s="44"/>
      <c r="V360" s="44"/>
      <c r="W360" s="44"/>
      <c r="X360" s="44"/>
      <c r="Y360" s="44"/>
    </row>
    <row r="361" s="5" customFormat="1" ht="14.25" spans="5:25">
      <c r="E361" s="47"/>
      <c r="N361" s="49"/>
      <c r="O361" s="50"/>
      <c r="P361" s="50"/>
      <c r="Q361" s="50"/>
      <c r="R361" s="50"/>
      <c r="S361" s="50"/>
      <c r="T361" s="44"/>
      <c r="U361" s="44"/>
      <c r="V361" s="44"/>
      <c r="W361" s="44"/>
      <c r="X361" s="44"/>
      <c r="Y361" s="44"/>
    </row>
    <row r="362" s="5" customFormat="1" ht="14.25" spans="5:25">
      <c r="E362" s="47"/>
      <c r="N362" s="49"/>
      <c r="O362" s="50"/>
      <c r="P362" s="50"/>
      <c r="Q362" s="50"/>
      <c r="R362" s="50"/>
      <c r="S362" s="50"/>
      <c r="T362" s="44"/>
      <c r="U362" s="44"/>
      <c r="V362" s="44"/>
      <c r="W362" s="44"/>
      <c r="X362" s="44"/>
      <c r="Y362" s="44"/>
    </row>
    <row r="363" s="5" customFormat="1" ht="14.25" spans="5:25">
      <c r="E363" s="47"/>
      <c r="N363" s="49"/>
      <c r="O363" s="50"/>
      <c r="P363" s="50"/>
      <c r="Q363" s="50"/>
      <c r="R363" s="50"/>
      <c r="S363" s="50"/>
      <c r="T363" s="44"/>
      <c r="U363" s="44"/>
      <c r="V363" s="44"/>
      <c r="W363" s="44"/>
      <c r="X363" s="44"/>
      <c r="Y363" s="44"/>
    </row>
    <row r="364" s="5" customFormat="1" ht="14.25" spans="5:25">
      <c r="E364" s="47"/>
      <c r="N364" s="49"/>
      <c r="O364" s="50"/>
      <c r="P364" s="50"/>
      <c r="Q364" s="50"/>
      <c r="R364" s="50"/>
      <c r="S364" s="50"/>
      <c r="T364" s="44"/>
      <c r="U364" s="44"/>
      <c r="V364" s="44"/>
      <c r="W364" s="44"/>
      <c r="X364" s="44"/>
      <c r="Y364" s="44"/>
    </row>
    <row r="365" s="5" customFormat="1" ht="14.25" spans="5:25">
      <c r="E365" s="47"/>
      <c r="N365" s="49"/>
      <c r="O365" s="50"/>
      <c r="P365" s="50"/>
      <c r="Q365" s="50"/>
      <c r="R365" s="50"/>
      <c r="S365" s="50"/>
      <c r="T365" s="44"/>
      <c r="U365" s="44"/>
      <c r="V365" s="44"/>
      <c r="W365" s="44"/>
      <c r="X365" s="44"/>
      <c r="Y365" s="44"/>
    </row>
    <row r="366" s="5" customFormat="1" ht="14.25" spans="5:25">
      <c r="E366" s="47"/>
      <c r="N366" s="49"/>
      <c r="O366" s="50"/>
      <c r="P366" s="50"/>
      <c r="Q366" s="50"/>
      <c r="R366" s="50"/>
      <c r="S366" s="50"/>
      <c r="T366" s="44"/>
      <c r="U366" s="44"/>
      <c r="V366" s="44"/>
      <c r="W366" s="44"/>
      <c r="X366" s="44"/>
      <c r="Y366" s="44"/>
    </row>
    <row r="367" s="5" customFormat="1" ht="14.25" spans="5:25">
      <c r="E367" s="47"/>
      <c r="N367" s="49"/>
      <c r="O367" s="50"/>
      <c r="P367" s="50"/>
      <c r="Q367" s="50"/>
      <c r="R367" s="50"/>
      <c r="S367" s="50"/>
      <c r="T367" s="44"/>
      <c r="U367" s="44"/>
      <c r="V367" s="44"/>
      <c r="W367" s="44"/>
      <c r="X367" s="44"/>
      <c r="Y367" s="44"/>
    </row>
    <row r="368" s="5" customFormat="1" ht="14.25" spans="5:25">
      <c r="E368" s="47"/>
      <c r="N368" s="49"/>
      <c r="O368" s="50"/>
      <c r="P368" s="50"/>
      <c r="Q368" s="50"/>
      <c r="R368" s="50"/>
      <c r="S368" s="50"/>
      <c r="T368" s="44"/>
      <c r="U368" s="44"/>
      <c r="V368" s="44"/>
      <c r="W368" s="44"/>
      <c r="X368" s="44"/>
      <c r="Y368" s="44"/>
    </row>
    <row r="369" s="5" customFormat="1" ht="14.25" spans="5:25">
      <c r="E369" s="47"/>
      <c r="N369" s="49"/>
      <c r="O369" s="50"/>
      <c r="P369" s="50"/>
      <c r="Q369" s="50"/>
      <c r="R369" s="50"/>
      <c r="S369" s="50"/>
      <c r="T369" s="44"/>
      <c r="U369" s="44"/>
      <c r="V369" s="44"/>
      <c r="W369" s="44"/>
      <c r="X369" s="44"/>
      <c r="Y369" s="44"/>
    </row>
    <row r="370" s="5" customFormat="1" ht="14.25" spans="5:25">
      <c r="E370" s="47"/>
      <c r="N370" s="49"/>
      <c r="O370" s="50"/>
      <c r="P370" s="50"/>
      <c r="Q370" s="50"/>
      <c r="R370" s="50"/>
      <c r="S370" s="50"/>
      <c r="T370" s="44"/>
      <c r="U370" s="44"/>
      <c r="V370" s="44"/>
      <c r="W370" s="44"/>
      <c r="X370" s="44"/>
      <c r="Y370" s="44"/>
    </row>
    <row r="371" s="5" customFormat="1" ht="14.25" spans="5:25">
      <c r="E371" s="47"/>
      <c r="N371" s="49"/>
      <c r="O371" s="50"/>
      <c r="P371" s="50"/>
      <c r="Q371" s="50"/>
      <c r="R371" s="50"/>
      <c r="S371" s="50"/>
      <c r="T371" s="44"/>
      <c r="U371" s="44"/>
      <c r="V371" s="44"/>
      <c r="W371" s="44"/>
      <c r="X371" s="44"/>
      <c r="Y371" s="44"/>
    </row>
    <row r="372" s="5" customFormat="1" ht="14.25" spans="5:25">
      <c r="E372" s="47"/>
      <c r="N372" s="49"/>
      <c r="O372" s="50"/>
      <c r="P372" s="50"/>
      <c r="Q372" s="50"/>
      <c r="R372" s="50"/>
      <c r="S372" s="50"/>
      <c r="T372" s="44"/>
      <c r="U372" s="44"/>
      <c r="V372" s="44"/>
      <c r="W372" s="44"/>
      <c r="X372" s="44"/>
      <c r="Y372" s="44"/>
    </row>
    <row r="373" s="5" customFormat="1" ht="14.25" spans="5:25">
      <c r="E373" s="47"/>
      <c r="N373" s="49"/>
      <c r="O373" s="50"/>
      <c r="P373" s="50"/>
      <c r="Q373" s="50"/>
      <c r="R373" s="50"/>
      <c r="S373" s="50"/>
      <c r="T373" s="44"/>
      <c r="U373" s="44"/>
      <c r="V373" s="44"/>
      <c r="W373" s="44"/>
      <c r="X373" s="44"/>
      <c r="Y373" s="44"/>
    </row>
    <row r="374" s="5" customFormat="1" ht="14.25" spans="5:25">
      <c r="E374" s="47"/>
      <c r="N374" s="49"/>
      <c r="O374" s="50"/>
      <c r="P374" s="50"/>
      <c r="Q374" s="50"/>
      <c r="R374" s="50"/>
      <c r="S374" s="50"/>
      <c r="T374" s="44"/>
      <c r="U374" s="44"/>
      <c r="V374" s="44"/>
      <c r="W374" s="44"/>
      <c r="X374" s="44"/>
      <c r="Y374" s="44"/>
    </row>
    <row r="375" s="5" customFormat="1" ht="14.25" spans="5:25">
      <c r="E375" s="47"/>
      <c r="N375" s="49"/>
      <c r="O375" s="50"/>
      <c r="P375" s="50"/>
      <c r="Q375" s="50"/>
      <c r="R375" s="50"/>
      <c r="S375" s="50"/>
      <c r="T375" s="44"/>
      <c r="U375" s="44"/>
      <c r="V375" s="44"/>
      <c r="W375" s="44"/>
      <c r="X375" s="44"/>
      <c r="Y375" s="44"/>
    </row>
    <row r="376" s="5" customFormat="1" ht="14.25" spans="5:25">
      <c r="E376" s="47"/>
      <c r="N376" s="49"/>
      <c r="O376" s="50"/>
      <c r="P376" s="50"/>
      <c r="Q376" s="50"/>
      <c r="R376" s="50"/>
      <c r="S376" s="50"/>
      <c r="T376" s="44"/>
      <c r="U376" s="44"/>
      <c r="V376" s="44"/>
      <c r="W376" s="44"/>
      <c r="X376" s="44"/>
      <c r="Y376" s="44"/>
    </row>
    <row r="377" s="5" customFormat="1" ht="14.25" spans="5:25">
      <c r="E377" s="47"/>
      <c r="N377" s="49"/>
      <c r="O377" s="50"/>
      <c r="P377" s="50"/>
      <c r="Q377" s="50"/>
      <c r="R377" s="50"/>
      <c r="S377" s="50"/>
      <c r="T377" s="44"/>
      <c r="U377" s="44"/>
      <c r="V377" s="44"/>
      <c r="W377" s="44"/>
      <c r="X377" s="44"/>
      <c r="Y377" s="44"/>
    </row>
    <row r="378" s="5" customFormat="1" ht="14.25" spans="5:25">
      <c r="E378" s="47"/>
      <c r="N378" s="49"/>
      <c r="O378" s="50"/>
      <c r="P378" s="50"/>
      <c r="Q378" s="50"/>
      <c r="R378" s="50"/>
      <c r="S378" s="50"/>
      <c r="T378" s="44"/>
      <c r="U378" s="44"/>
      <c r="V378" s="44"/>
      <c r="W378" s="44"/>
      <c r="X378" s="44"/>
      <c r="Y378" s="44"/>
    </row>
    <row r="379" s="5" customFormat="1" ht="14.25" spans="5:25">
      <c r="E379" s="47"/>
      <c r="N379" s="49"/>
      <c r="O379" s="50"/>
      <c r="P379" s="50"/>
      <c r="Q379" s="50"/>
      <c r="R379" s="50"/>
      <c r="S379" s="50"/>
      <c r="T379" s="44"/>
      <c r="U379" s="44"/>
      <c r="V379" s="44"/>
      <c r="W379" s="44"/>
      <c r="X379" s="44"/>
      <c r="Y379" s="44"/>
    </row>
    <row r="380" s="5" customFormat="1" ht="14.25" spans="5:25">
      <c r="E380" s="47"/>
      <c r="N380" s="49"/>
      <c r="O380" s="50"/>
      <c r="P380" s="50"/>
      <c r="Q380" s="50"/>
      <c r="R380" s="50"/>
      <c r="S380" s="50"/>
      <c r="T380" s="44"/>
      <c r="U380" s="44"/>
      <c r="V380" s="44"/>
      <c r="W380" s="44"/>
      <c r="X380" s="44"/>
      <c r="Y380" s="44"/>
    </row>
    <row r="381" s="5" customFormat="1" ht="14.25" spans="5:25">
      <c r="E381" s="47"/>
      <c r="N381" s="49"/>
      <c r="O381" s="50"/>
      <c r="P381" s="50"/>
      <c r="Q381" s="50"/>
      <c r="R381" s="50"/>
      <c r="S381" s="50"/>
      <c r="T381" s="44"/>
      <c r="U381" s="44"/>
      <c r="V381" s="44"/>
      <c r="W381" s="44"/>
      <c r="X381" s="44"/>
      <c r="Y381" s="44"/>
    </row>
    <row r="382" s="5" customFormat="1" ht="14.25" spans="5:25">
      <c r="E382" s="47"/>
      <c r="N382" s="49"/>
      <c r="O382" s="50"/>
      <c r="P382" s="50"/>
      <c r="Q382" s="50"/>
      <c r="R382" s="50"/>
      <c r="S382" s="50"/>
      <c r="T382" s="44"/>
      <c r="U382" s="44"/>
      <c r="V382" s="44"/>
      <c r="W382" s="44"/>
      <c r="X382" s="44"/>
      <c r="Y382" s="44"/>
    </row>
    <row r="383" s="5" customFormat="1" ht="14.25" spans="5:25">
      <c r="E383" s="47"/>
      <c r="N383" s="49"/>
      <c r="O383" s="50"/>
      <c r="P383" s="50"/>
      <c r="Q383" s="50"/>
      <c r="R383" s="50"/>
      <c r="S383" s="50"/>
      <c r="T383" s="44"/>
      <c r="U383" s="44"/>
      <c r="V383" s="44"/>
      <c r="W383" s="44"/>
      <c r="X383" s="44"/>
      <c r="Y383" s="44"/>
    </row>
    <row r="384" s="5" customFormat="1" ht="14.25" spans="5:25">
      <c r="E384" s="47"/>
      <c r="N384" s="49"/>
      <c r="O384" s="50"/>
      <c r="P384" s="50"/>
      <c r="Q384" s="50"/>
      <c r="R384" s="50"/>
      <c r="S384" s="50"/>
      <c r="T384" s="44"/>
      <c r="U384" s="44"/>
      <c r="V384" s="44"/>
      <c r="W384" s="44"/>
      <c r="X384" s="44"/>
      <c r="Y384" s="44"/>
    </row>
    <row r="385" s="5" customFormat="1" ht="14.25" spans="5:25">
      <c r="E385" s="47"/>
      <c r="N385" s="49"/>
      <c r="O385" s="50"/>
      <c r="P385" s="50"/>
      <c r="Q385" s="50"/>
      <c r="R385" s="50"/>
      <c r="S385" s="50"/>
      <c r="T385" s="44"/>
      <c r="U385" s="44"/>
      <c r="V385" s="44"/>
      <c r="W385" s="44"/>
      <c r="X385" s="44"/>
      <c r="Y385" s="44"/>
    </row>
    <row r="386" s="5" customFormat="1" ht="14.25" spans="5:25">
      <c r="E386" s="47"/>
      <c r="N386" s="49"/>
      <c r="O386" s="50"/>
      <c r="P386" s="50"/>
      <c r="Q386" s="50"/>
      <c r="R386" s="50"/>
      <c r="S386" s="50"/>
      <c r="T386" s="44"/>
      <c r="U386" s="44"/>
      <c r="V386" s="44"/>
      <c r="W386" s="44"/>
      <c r="X386" s="44"/>
      <c r="Y386" s="44"/>
    </row>
    <row r="387" s="5" customFormat="1" ht="14.25" spans="5:25">
      <c r="E387" s="47"/>
      <c r="N387" s="49"/>
      <c r="O387" s="50"/>
      <c r="P387" s="50"/>
      <c r="Q387" s="50"/>
      <c r="R387" s="50"/>
      <c r="S387" s="50"/>
      <c r="T387" s="44"/>
      <c r="U387" s="44"/>
      <c r="V387" s="44"/>
      <c r="W387" s="44"/>
      <c r="X387" s="44"/>
      <c r="Y387" s="44"/>
    </row>
    <row r="388" s="5" customFormat="1" ht="14.25" spans="5:25">
      <c r="E388" s="47"/>
      <c r="N388" s="49"/>
      <c r="O388" s="50"/>
      <c r="P388" s="50"/>
      <c r="Q388" s="50"/>
      <c r="R388" s="50"/>
      <c r="S388" s="50"/>
      <c r="T388" s="44"/>
      <c r="U388" s="44"/>
      <c r="V388" s="44"/>
      <c r="W388" s="44"/>
      <c r="X388" s="44"/>
      <c r="Y388" s="44"/>
    </row>
    <row r="389" s="5" customFormat="1" ht="14.25" spans="5:25">
      <c r="E389" s="47"/>
      <c r="N389" s="49"/>
      <c r="O389" s="50"/>
      <c r="P389" s="50"/>
      <c r="Q389" s="50"/>
      <c r="R389" s="50"/>
      <c r="S389" s="50"/>
      <c r="T389" s="44"/>
      <c r="U389" s="44"/>
      <c r="V389" s="44"/>
      <c r="W389" s="44"/>
      <c r="X389" s="44"/>
      <c r="Y389" s="44"/>
    </row>
    <row r="390" s="5" customFormat="1" ht="14.25" spans="5:25">
      <c r="E390" s="47"/>
      <c r="N390" s="49"/>
      <c r="O390" s="50"/>
      <c r="P390" s="50"/>
      <c r="Q390" s="50"/>
      <c r="R390" s="50"/>
      <c r="S390" s="50"/>
      <c r="T390" s="44"/>
      <c r="U390" s="44"/>
      <c r="V390" s="44"/>
      <c r="W390" s="44"/>
      <c r="X390" s="44"/>
      <c r="Y390" s="44"/>
    </row>
    <row r="391" s="5" customFormat="1" ht="14.25" spans="5:25">
      <c r="E391" s="47"/>
      <c r="N391" s="49"/>
      <c r="O391" s="50"/>
      <c r="P391" s="50"/>
      <c r="Q391" s="50"/>
      <c r="R391" s="50"/>
      <c r="S391" s="50"/>
      <c r="T391" s="44"/>
      <c r="U391" s="44"/>
      <c r="V391" s="44"/>
      <c r="W391" s="44"/>
      <c r="X391" s="44"/>
      <c r="Y391" s="44"/>
    </row>
    <row r="392" s="5" customFormat="1" ht="14.25" spans="5:25">
      <c r="E392" s="47"/>
      <c r="N392" s="49"/>
      <c r="O392" s="50"/>
      <c r="P392" s="50"/>
      <c r="Q392" s="50"/>
      <c r="R392" s="50"/>
      <c r="S392" s="50"/>
      <c r="T392" s="44"/>
      <c r="U392" s="44"/>
      <c r="V392" s="44"/>
      <c r="W392" s="44"/>
      <c r="X392" s="44"/>
      <c r="Y392" s="44"/>
    </row>
    <row r="393" s="5" customFormat="1" ht="14.25" spans="5:25">
      <c r="E393" s="47"/>
      <c r="N393" s="49"/>
      <c r="O393" s="50"/>
      <c r="P393" s="50"/>
      <c r="Q393" s="50"/>
      <c r="R393" s="50"/>
      <c r="S393" s="50"/>
      <c r="T393" s="44"/>
      <c r="U393" s="44"/>
      <c r="V393" s="44"/>
      <c r="W393" s="44"/>
      <c r="X393" s="44"/>
      <c r="Y393" s="44"/>
    </row>
    <row r="394" s="5" customFormat="1" ht="14.25" spans="5:25">
      <c r="E394" s="47"/>
      <c r="N394" s="49"/>
      <c r="O394" s="50"/>
      <c r="P394" s="50"/>
      <c r="Q394" s="50"/>
      <c r="R394" s="50"/>
      <c r="S394" s="50"/>
      <c r="T394" s="44"/>
      <c r="U394" s="44"/>
      <c r="V394" s="44"/>
      <c r="W394" s="44"/>
      <c r="X394" s="44"/>
      <c r="Y394" s="44"/>
    </row>
    <row r="395" s="5" customFormat="1" ht="14.25" spans="5:25">
      <c r="E395" s="47"/>
      <c r="N395" s="49"/>
      <c r="O395" s="50"/>
      <c r="P395" s="50"/>
      <c r="Q395" s="50"/>
      <c r="R395" s="50"/>
      <c r="S395" s="50"/>
      <c r="T395" s="44"/>
      <c r="U395" s="44"/>
      <c r="V395" s="44"/>
      <c r="W395" s="44"/>
      <c r="X395" s="44"/>
      <c r="Y395" s="44"/>
    </row>
    <row r="396" s="5" customFormat="1" ht="14.25" spans="5:25">
      <c r="E396" s="47"/>
      <c r="N396" s="49"/>
      <c r="O396" s="50"/>
      <c r="P396" s="50"/>
      <c r="Q396" s="50"/>
      <c r="R396" s="50"/>
      <c r="S396" s="50"/>
      <c r="T396" s="44"/>
      <c r="U396" s="44"/>
      <c r="V396" s="44"/>
      <c r="W396" s="44"/>
      <c r="X396" s="44"/>
      <c r="Y396" s="44"/>
    </row>
    <row r="397" s="5" customFormat="1" ht="14.25" spans="5:25">
      <c r="E397" s="47"/>
      <c r="N397" s="49"/>
      <c r="O397" s="50"/>
      <c r="P397" s="50"/>
      <c r="Q397" s="50"/>
      <c r="R397" s="50"/>
      <c r="S397" s="50"/>
      <c r="T397" s="44"/>
      <c r="U397" s="44"/>
      <c r="V397" s="44"/>
      <c r="W397" s="44"/>
      <c r="X397" s="44"/>
      <c r="Y397" s="44"/>
    </row>
    <row r="398" s="5" customFormat="1" ht="14.25" spans="5:25">
      <c r="E398" s="47"/>
      <c r="N398" s="49"/>
      <c r="O398" s="50"/>
      <c r="P398" s="50"/>
      <c r="Q398" s="50"/>
      <c r="R398" s="50"/>
      <c r="S398" s="50"/>
      <c r="T398" s="44"/>
      <c r="U398" s="44"/>
      <c r="V398" s="44"/>
      <c r="W398" s="44"/>
      <c r="X398" s="44"/>
      <c r="Y398" s="44"/>
    </row>
    <row r="399" s="5" customFormat="1" ht="14.25" spans="5:25">
      <c r="E399" s="47"/>
      <c r="N399" s="49"/>
      <c r="O399" s="50"/>
      <c r="P399" s="50"/>
      <c r="Q399" s="50"/>
      <c r="R399" s="50"/>
      <c r="S399" s="50"/>
      <c r="T399" s="44"/>
      <c r="U399" s="44"/>
      <c r="V399" s="44"/>
      <c r="W399" s="44"/>
      <c r="X399" s="44"/>
      <c r="Y399" s="44"/>
    </row>
    <row r="400" s="5" customFormat="1" ht="14.25" spans="5:25">
      <c r="E400" s="47"/>
      <c r="N400" s="49"/>
      <c r="O400" s="50"/>
      <c r="P400" s="50"/>
      <c r="Q400" s="50"/>
      <c r="R400" s="50"/>
      <c r="S400" s="50"/>
      <c r="T400" s="44"/>
      <c r="U400" s="44"/>
      <c r="V400" s="44"/>
      <c r="W400" s="44"/>
      <c r="X400" s="44"/>
      <c r="Y400" s="44"/>
    </row>
    <row r="401" s="5" customFormat="1" ht="14.25" spans="5:25">
      <c r="E401" s="47"/>
      <c r="N401" s="49"/>
      <c r="O401" s="50"/>
      <c r="P401" s="50"/>
      <c r="Q401" s="50"/>
      <c r="R401" s="50"/>
      <c r="S401" s="50"/>
      <c r="T401" s="44"/>
      <c r="U401" s="44"/>
      <c r="V401" s="44"/>
      <c r="W401" s="44"/>
      <c r="X401" s="44"/>
      <c r="Y401" s="44"/>
    </row>
    <row r="402" s="5" customFormat="1" ht="14.25" spans="5:25">
      <c r="E402" s="47"/>
      <c r="N402" s="49"/>
      <c r="O402" s="50"/>
      <c r="P402" s="50"/>
      <c r="Q402" s="50"/>
      <c r="R402" s="50"/>
      <c r="S402" s="50"/>
      <c r="T402" s="44"/>
      <c r="U402" s="44"/>
      <c r="V402" s="44"/>
      <c r="W402" s="44"/>
      <c r="X402" s="44"/>
      <c r="Y402" s="44"/>
    </row>
    <row r="403" s="5" customFormat="1" ht="14.25" spans="5:25">
      <c r="E403" s="47"/>
      <c r="N403" s="49"/>
      <c r="O403" s="50"/>
      <c r="P403" s="50"/>
      <c r="Q403" s="50"/>
      <c r="R403" s="50"/>
      <c r="S403" s="50"/>
      <c r="T403" s="44"/>
      <c r="U403" s="44"/>
      <c r="V403" s="44"/>
      <c r="W403" s="44"/>
      <c r="X403" s="44"/>
      <c r="Y403" s="44"/>
    </row>
    <row r="404" s="5" customFormat="1" ht="14.25" spans="5:25">
      <c r="E404" s="47"/>
      <c r="N404" s="49"/>
      <c r="O404" s="50"/>
      <c r="P404" s="50"/>
      <c r="Q404" s="50"/>
      <c r="R404" s="50"/>
      <c r="S404" s="50"/>
      <c r="T404" s="44"/>
      <c r="U404" s="44"/>
      <c r="V404" s="44"/>
      <c r="W404" s="44"/>
      <c r="X404" s="44"/>
      <c r="Y404" s="44"/>
    </row>
    <row r="405" s="5" customFormat="1" ht="14.25" spans="5:25">
      <c r="E405" s="47"/>
      <c r="N405" s="49"/>
      <c r="O405" s="50"/>
      <c r="P405" s="50"/>
      <c r="Q405" s="50"/>
      <c r="R405" s="50"/>
      <c r="S405" s="50"/>
      <c r="T405" s="44"/>
      <c r="U405" s="44"/>
      <c r="V405" s="44"/>
      <c r="W405" s="44"/>
      <c r="X405" s="44"/>
      <c r="Y405" s="44"/>
    </row>
    <row r="406" s="5" customFormat="1" ht="14.25" spans="5:25">
      <c r="E406" s="47"/>
      <c r="N406" s="49"/>
      <c r="O406" s="50"/>
      <c r="P406" s="50"/>
      <c r="Q406" s="50"/>
      <c r="R406" s="50"/>
      <c r="S406" s="50"/>
      <c r="T406" s="44"/>
      <c r="U406" s="44"/>
      <c r="V406" s="44"/>
      <c r="W406" s="44"/>
      <c r="X406" s="44"/>
      <c r="Y406" s="44"/>
    </row>
    <row r="407" s="5" customFormat="1" ht="14.25" spans="5:25">
      <c r="E407" s="47"/>
      <c r="N407" s="49"/>
      <c r="O407" s="50"/>
      <c r="P407" s="50"/>
      <c r="Q407" s="50"/>
      <c r="R407" s="50"/>
      <c r="S407" s="50"/>
      <c r="T407" s="44"/>
      <c r="U407" s="44"/>
      <c r="V407" s="44"/>
      <c r="W407" s="44"/>
      <c r="X407" s="44"/>
      <c r="Y407" s="44"/>
    </row>
    <row r="408" s="5" customFormat="1" ht="14.25" spans="5:25">
      <c r="E408" s="47"/>
      <c r="N408" s="49"/>
      <c r="O408" s="50"/>
      <c r="P408" s="50"/>
      <c r="Q408" s="50"/>
      <c r="R408" s="50"/>
      <c r="S408" s="50"/>
      <c r="T408" s="44"/>
      <c r="U408" s="44"/>
      <c r="V408" s="44"/>
      <c r="W408" s="44"/>
      <c r="X408" s="44"/>
      <c r="Y408" s="44"/>
    </row>
    <row r="409" s="5" customFormat="1" ht="14.25" spans="5:25">
      <c r="E409" s="47"/>
      <c r="N409" s="49"/>
      <c r="O409" s="50"/>
      <c r="P409" s="50"/>
      <c r="Q409" s="50"/>
      <c r="R409" s="50"/>
      <c r="S409" s="50"/>
      <c r="T409" s="44"/>
      <c r="U409" s="44"/>
      <c r="V409" s="44"/>
      <c r="W409" s="44"/>
      <c r="X409" s="44"/>
      <c r="Y409" s="44"/>
    </row>
    <row r="410" s="5" customFormat="1" ht="14.25" spans="5:25">
      <c r="E410" s="47"/>
      <c r="N410" s="49"/>
      <c r="O410" s="50"/>
      <c r="P410" s="50"/>
      <c r="Q410" s="50"/>
      <c r="R410" s="50"/>
      <c r="S410" s="50"/>
      <c r="T410" s="44"/>
      <c r="U410" s="44"/>
      <c r="V410" s="44"/>
      <c r="W410" s="44"/>
      <c r="X410" s="44"/>
      <c r="Y410" s="44"/>
    </row>
    <row r="411" s="5" customFormat="1" ht="14.25" spans="5:25">
      <c r="E411" s="47"/>
      <c r="N411" s="49"/>
      <c r="O411" s="50"/>
      <c r="P411" s="50"/>
      <c r="Q411" s="50"/>
      <c r="R411" s="50"/>
      <c r="S411" s="50"/>
      <c r="T411" s="44"/>
      <c r="U411" s="44"/>
      <c r="V411" s="44"/>
      <c r="W411" s="44"/>
      <c r="X411" s="44"/>
      <c r="Y411" s="44"/>
    </row>
    <row r="412" s="5" customFormat="1" ht="14.25" spans="5:25">
      <c r="E412" s="47"/>
      <c r="N412" s="49"/>
      <c r="O412" s="50"/>
      <c r="P412" s="50"/>
      <c r="Q412" s="50"/>
      <c r="R412" s="50"/>
      <c r="S412" s="50"/>
      <c r="T412" s="44"/>
      <c r="U412" s="44"/>
      <c r="V412" s="44"/>
      <c r="W412" s="44"/>
      <c r="X412" s="44"/>
      <c r="Y412" s="44"/>
    </row>
    <row r="413" s="5" customFormat="1" ht="14.25" spans="5:25">
      <c r="E413" s="47"/>
      <c r="N413" s="49"/>
      <c r="O413" s="50"/>
      <c r="P413" s="50"/>
      <c r="Q413" s="50"/>
      <c r="R413" s="50"/>
      <c r="S413" s="50"/>
      <c r="T413" s="44"/>
      <c r="U413" s="44"/>
      <c r="V413" s="44"/>
      <c r="W413" s="44"/>
      <c r="X413" s="44"/>
      <c r="Y413" s="44"/>
    </row>
    <row r="414" s="5" customFormat="1" ht="14.25" spans="5:25">
      <c r="E414" s="47"/>
      <c r="N414" s="49"/>
      <c r="O414" s="50"/>
      <c r="P414" s="50"/>
      <c r="Q414" s="50"/>
      <c r="R414" s="50"/>
      <c r="S414" s="50"/>
      <c r="T414" s="44"/>
      <c r="U414" s="44"/>
      <c r="V414" s="44"/>
      <c r="W414" s="44"/>
      <c r="X414" s="44"/>
      <c r="Y414" s="44"/>
    </row>
    <row r="415" s="5" customFormat="1" ht="14.25" spans="5:25">
      <c r="E415" s="47"/>
      <c r="N415" s="49"/>
      <c r="O415" s="50"/>
      <c r="P415" s="50"/>
      <c r="Q415" s="50"/>
      <c r="R415" s="50"/>
      <c r="S415" s="50"/>
      <c r="T415" s="44"/>
      <c r="U415" s="44"/>
      <c r="V415" s="44"/>
      <c r="W415" s="44"/>
      <c r="X415" s="44"/>
      <c r="Y415" s="44"/>
    </row>
    <row r="416" s="5" customFormat="1" ht="14.25" spans="5:25">
      <c r="E416" s="47"/>
      <c r="N416" s="49"/>
      <c r="O416" s="50"/>
      <c r="P416" s="50"/>
      <c r="Q416" s="50"/>
      <c r="R416" s="50"/>
      <c r="S416" s="50"/>
      <c r="T416" s="44"/>
      <c r="U416" s="44"/>
      <c r="V416" s="44"/>
      <c r="W416" s="44"/>
      <c r="X416" s="44"/>
      <c r="Y416" s="44"/>
    </row>
    <row r="417" s="5" customFormat="1" ht="14.25" spans="5:25">
      <c r="E417" s="47"/>
      <c r="N417" s="49"/>
      <c r="O417" s="50"/>
      <c r="P417" s="50"/>
      <c r="Q417" s="50"/>
      <c r="R417" s="50"/>
      <c r="S417" s="50"/>
      <c r="T417" s="44"/>
      <c r="U417" s="44"/>
      <c r="V417" s="44"/>
      <c r="W417" s="44"/>
      <c r="X417" s="44"/>
      <c r="Y417" s="44"/>
    </row>
    <row r="418" s="5" customFormat="1" ht="14.25" spans="5:25">
      <c r="E418" s="47"/>
      <c r="N418" s="49"/>
      <c r="O418" s="50"/>
      <c r="P418" s="50"/>
      <c r="Q418" s="50"/>
      <c r="R418" s="50"/>
      <c r="S418" s="50"/>
      <c r="T418" s="44"/>
      <c r="U418" s="44"/>
      <c r="V418" s="44"/>
      <c r="W418" s="44"/>
      <c r="X418" s="44"/>
      <c r="Y418" s="44"/>
    </row>
    <row r="419" s="5" customFormat="1" ht="14.25" spans="5:25">
      <c r="E419" s="47"/>
      <c r="N419" s="49"/>
      <c r="O419" s="50"/>
      <c r="P419" s="50"/>
      <c r="Q419" s="50"/>
      <c r="R419" s="50"/>
      <c r="S419" s="50"/>
      <c r="T419" s="44"/>
      <c r="U419" s="44"/>
      <c r="V419" s="44"/>
      <c r="W419" s="44"/>
      <c r="X419" s="44"/>
      <c r="Y419" s="44"/>
    </row>
    <row r="420" s="5" customFormat="1" ht="14.25" spans="5:25">
      <c r="E420" s="47"/>
      <c r="N420" s="49"/>
      <c r="O420" s="50"/>
      <c r="P420" s="50"/>
      <c r="Q420" s="50"/>
      <c r="R420" s="50"/>
      <c r="S420" s="50"/>
      <c r="T420" s="44"/>
      <c r="U420" s="44"/>
      <c r="V420" s="44"/>
      <c r="W420" s="44"/>
      <c r="X420" s="44"/>
      <c r="Y420" s="44"/>
    </row>
    <row r="421" s="5" customFormat="1" ht="14.25" spans="5:25">
      <c r="E421" s="47"/>
      <c r="N421" s="49"/>
      <c r="O421" s="50"/>
      <c r="P421" s="50"/>
      <c r="Q421" s="50"/>
      <c r="R421" s="50"/>
      <c r="S421" s="50"/>
      <c r="T421" s="44"/>
      <c r="U421" s="44"/>
      <c r="V421" s="44"/>
      <c r="W421" s="44"/>
      <c r="X421" s="44"/>
      <c r="Y421" s="44"/>
    </row>
    <row r="422" s="5" customFormat="1" ht="14.25" spans="5:25">
      <c r="E422" s="47"/>
      <c r="N422" s="49"/>
      <c r="O422" s="50"/>
      <c r="P422" s="50"/>
      <c r="Q422" s="50"/>
      <c r="R422" s="50"/>
      <c r="S422" s="50"/>
      <c r="T422" s="44"/>
      <c r="U422" s="44"/>
      <c r="V422" s="44"/>
      <c r="W422" s="44"/>
      <c r="X422" s="44"/>
      <c r="Y422" s="44"/>
    </row>
    <row r="423" s="5" customFormat="1" ht="14.25" spans="5:25">
      <c r="E423" s="47"/>
      <c r="N423" s="49"/>
      <c r="O423" s="50"/>
      <c r="P423" s="50"/>
      <c r="Q423" s="50"/>
      <c r="R423" s="50"/>
      <c r="S423" s="50"/>
      <c r="T423" s="44"/>
      <c r="U423" s="44"/>
      <c r="V423" s="44"/>
      <c r="W423" s="44"/>
      <c r="X423" s="44"/>
      <c r="Y423" s="44"/>
    </row>
    <row r="424" s="5" customFormat="1" ht="14.25" spans="5:25">
      <c r="E424" s="47"/>
      <c r="N424" s="49"/>
      <c r="O424" s="50"/>
      <c r="P424" s="50"/>
      <c r="Q424" s="50"/>
      <c r="R424" s="50"/>
      <c r="S424" s="50"/>
      <c r="T424" s="44"/>
      <c r="U424" s="44"/>
      <c r="V424" s="44"/>
      <c r="W424" s="44"/>
      <c r="X424" s="44"/>
      <c r="Y424" s="44"/>
    </row>
    <row r="425" s="5" customFormat="1" ht="14.25" spans="5:25">
      <c r="E425" s="47"/>
      <c r="N425" s="49"/>
      <c r="O425" s="50"/>
      <c r="P425" s="50"/>
      <c r="Q425" s="50"/>
      <c r="R425" s="50"/>
      <c r="S425" s="50"/>
      <c r="T425" s="44"/>
      <c r="U425" s="44"/>
      <c r="V425" s="44"/>
      <c r="W425" s="44"/>
      <c r="X425" s="44"/>
      <c r="Y425" s="44"/>
    </row>
    <row r="426" s="5" customFormat="1" ht="14.25" spans="5:25">
      <c r="E426" s="47"/>
      <c r="N426" s="49"/>
      <c r="O426" s="50"/>
      <c r="P426" s="50"/>
      <c r="Q426" s="50"/>
      <c r="R426" s="50"/>
      <c r="S426" s="50"/>
      <c r="T426" s="44"/>
      <c r="U426" s="44"/>
      <c r="V426" s="44"/>
      <c r="W426" s="44"/>
      <c r="X426" s="44"/>
      <c r="Y426" s="44"/>
    </row>
    <row r="427" s="5" customFormat="1" ht="14.25" spans="5:25">
      <c r="E427" s="47"/>
      <c r="N427" s="49"/>
      <c r="O427" s="50"/>
      <c r="P427" s="50"/>
      <c r="Q427" s="50"/>
      <c r="R427" s="50"/>
      <c r="S427" s="50"/>
      <c r="T427" s="44"/>
      <c r="U427" s="44"/>
      <c r="V427" s="44"/>
      <c r="W427" s="44"/>
      <c r="X427" s="44"/>
      <c r="Y427" s="44"/>
    </row>
    <row r="428" s="5" customFormat="1" ht="14.25" spans="5:25">
      <c r="E428" s="47"/>
      <c r="N428" s="49"/>
      <c r="O428" s="50"/>
      <c r="P428" s="50"/>
      <c r="Q428" s="50"/>
      <c r="R428" s="50"/>
      <c r="S428" s="50"/>
      <c r="T428" s="44"/>
      <c r="U428" s="44"/>
      <c r="V428" s="44"/>
      <c r="W428" s="44"/>
      <c r="X428" s="44"/>
      <c r="Y428" s="44"/>
    </row>
    <row r="429" s="5" customFormat="1" ht="14.25" spans="5:25">
      <c r="E429" s="47"/>
      <c r="N429" s="49"/>
      <c r="O429" s="50"/>
      <c r="P429" s="50"/>
      <c r="Q429" s="50"/>
      <c r="R429" s="50"/>
      <c r="S429" s="50"/>
      <c r="T429" s="44"/>
      <c r="U429" s="44"/>
      <c r="V429" s="44"/>
      <c r="W429" s="44"/>
      <c r="X429" s="44"/>
      <c r="Y429" s="44"/>
    </row>
    <row r="430" s="5" customFormat="1" ht="14.25" spans="5:25">
      <c r="E430" s="47"/>
      <c r="N430" s="49"/>
      <c r="O430" s="50"/>
      <c r="P430" s="50"/>
      <c r="Q430" s="50"/>
      <c r="R430" s="50"/>
      <c r="S430" s="50"/>
      <c r="T430" s="44"/>
      <c r="U430" s="44"/>
      <c r="V430" s="44"/>
      <c r="W430" s="44"/>
      <c r="X430" s="44"/>
      <c r="Y430" s="44"/>
    </row>
    <row r="431" s="5" customFormat="1" ht="14.25" spans="5:25">
      <c r="E431" s="47"/>
      <c r="N431" s="49"/>
      <c r="O431" s="50"/>
      <c r="P431" s="50"/>
      <c r="Q431" s="50"/>
      <c r="R431" s="50"/>
      <c r="S431" s="50"/>
      <c r="T431" s="44"/>
      <c r="U431" s="44"/>
      <c r="V431" s="44"/>
      <c r="W431" s="44"/>
      <c r="X431" s="44"/>
      <c r="Y431" s="44"/>
    </row>
    <row r="432" s="5" customFormat="1" ht="14.25" spans="5:25">
      <c r="E432" s="47"/>
      <c r="N432" s="49"/>
      <c r="O432" s="50"/>
      <c r="P432" s="50"/>
      <c r="Q432" s="50"/>
      <c r="R432" s="50"/>
      <c r="S432" s="50"/>
      <c r="T432" s="44"/>
      <c r="U432" s="44"/>
      <c r="V432" s="44"/>
      <c r="W432" s="44"/>
      <c r="X432" s="44"/>
      <c r="Y432" s="44"/>
    </row>
    <row r="433" s="5" customFormat="1" ht="14.25" spans="5:25">
      <c r="E433" s="47"/>
      <c r="N433" s="49"/>
      <c r="O433" s="50"/>
      <c r="P433" s="50"/>
      <c r="Q433" s="50"/>
      <c r="R433" s="50"/>
      <c r="S433" s="50"/>
      <c r="T433" s="44"/>
      <c r="U433" s="44"/>
      <c r="V433" s="44"/>
      <c r="W433" s="44"/>
      <c r="X433" s="44"/>
      <c r="Y433" s="44"/>
    </row>
    <row r="434" s="5" customFormat="1" ht="14.25" spans="5:25">
      <c r="E434" s="47"/>
      <c r="N434" s="49"/>
      <c r="O434" s="50"/>
      <c r="P434" s="50"/>
      <c r="Q434" s="50"/>
      <c r="R434" s="50"/>
      <c r="S434" s="50"/>
      <c r="T434" s="44"/>
      <c r="U434" s="44"/>
      <c r="V434" s="44"/>
      <c r="W434" s="44"/>
      <c r="X434" s="44"/>
      <c r="Y434" s="44"/>
    </row>
    <row r="435" s="5" customFormat="1" ht="14.25" spans="5:25">
      <c r="E435" s="47"/>
      <c r="N435" s="49"/>
      <c r="O435" s="50"/>
      <c r="P435" s="50"/>
      <c r="Q435" s="50"/>
      <c r="R435" s="50"/>
      <c r="S435" s="50"/>
      <c r="T435" s="44"/>
      <c r="U435" s="44"/>
      <c r="V435" s="44"/>
      <c r="W435" s="44"/>
      <c r="X435" s="44"/>
      <c r="Y435" s="44"/>
    </row>
    <row r="436" s="5" customFormat="1" ht="14.25" spans="5:25">
      <c r="E436" s="47"/>
      <c r="N436" s="49"/>
      <c r="O436" s="50"/>
      <c r="P436" s="50"/>
      <c r="Q436" s="50"/>
      <c r="R436" s="50"/>
      <c r="S436" s="50"/>
      <c r="T436" s="44"/>
      <c r="U436" s="44"/>
      <c r="V436" s="44"/>
      <c r="W436" s="44"/>
      <c r="X436" s="44"/>
      <c r="Y436" s="44"/>
    </row>
    <row r="437" s="5" customFormat="1" ht="14.25" spans="5:25">
      <c r="E437" s="47"/>
      <c r="N437" s="49"/>
      <c r="O437" s="50"/>
      <c r="P437" s="50"/>
      <c r="Q437" s="50"/>
      <c r="R437" s="50"/>
      <c r="S437" s="50"/>
      <c r="T437" s="44"/>
      <c r="U437" s="44"/>
      <c r="V437" s="44"/>
      <c r="W437" s="44"/>
      <c r="X437" s="44"/>
      <c r="Y437" s="44"/>
    </row>
    <row r="438" s="5" customFormat="1" ht="14.25" spans="5:25">
      <c r="E438" s="47"/>
      <c r="N438" s="49"/>
      <c r="O438" s="50"/>
      <c r="P438" s="50"/>
      <c r="Q438" s="50"/>
      <c r="R438" s="50"/>
      <c r="S438" s="50"/>
      <c r="T438" s="44"/>
      <c r="U438" s="44"/>
      <c r="V438" s="44"/>
      <c r="W438" s="44"/>
      <c r="X438" s="44"/>
      <c r="Y438" s="44"/>
    </row>
    <row r="439" s="5" customFormat="1" ht="14.25" spans="5:25">
      <c r="E439" s="47"/>
      <c r="N439" s="49"/>
      <c r="O439" s="50"/>
      <c r="P439" s="50"/>
      <c r="Q439" s="50"/>
      <c r="R439" s="50"/>
      <c r="S439" s="50"/>
      <c r="T439" s="44"/>
      <c r="U439" s="44"/>
      <c r="V439" s="44"/>
      <c r="W439" s="44"/>
      <c r="X439" s="44"/>
      <c r="Y439" s="44"/>
    </row>
    <row r="440" s="5" customFormat="1" ht="14.25" spans="5:25">
      <c r="E440" s="47"/>
      <c r="N440" s="49"/>
      <c r="O440" s="50"/>
      <c r="P440" s="50"/>
      <c r="Q440" s="50"/>
      <c r="R440" s="50"/>
      <c r="S440" s="50"/>
      <c r="T440" s="44"/>
      <c r="U440" s="44"/>
      <c r="V440" s="44"/>
      <c r="W440" s="44"/>
      <c r="X440" s="44"/>
      <c r="Y440" s="44"/>
    </row>
    <row r="441" s="5" customFormat="1" ht="14.25" spans="5:25">
      <c r="E441" s="47"/>
      <c r="N441" s="49"/>
      <c r="O441" s="50"/>
      <c r="P441" s="50"/>
      <c r="Q441" s="50"/>
      <c r="R441" s="50"/>
      <c r="S441" s="50"/>
      <c r="T441" s="44"/>
      <c r="U441" s="44"/>
      <c r="V441" s="44"/>
      <c r="W441" s="44"/>
      <c r="X441" s="44"/>
      <c r="Y441" s="44"/>
    </row>
    <row r="442" s="5" customFormat="1" ht="14.25" spans="5:25">
      <c r="E442" s="47"/>
      <c r="N442" s="49"/>
      <c r="O442" s="50"/>
      <c r="P442" s="50"/>
      <c r="Q442" s="50"/>
      <c r="R442" s="50"/>
      <c r="S442" s="50"/>
      <c r="T442" s="44"/>
      <c r="U442" s="44"/>
      <c r="V442" s="44"/>
      <c r="W442" s="44"/>
      <c r="X442" s="44"/>
      <c r="Y442" s="44"/>
    </row>
    <row r="443" s="5" customFormat="1" ht="14.25" spans="5:25">
      <c r="E443" s="47"/>
      <c r="N443" s="49"/>
      <c r="O443" s="50"/>
      <c r="P443" s="50"/>
      <c r="Q443" s="50"/>
      <c r="R443" s="50"/>
      <c r="S443" s="50"/>
      <c r="T443" s="44"/>
      <c r="U443" s="44"/>
      <c r="V443" s="44"/>
      <c r="W443" s="44"/>
      <c r="X443" s="44"/>
      <c r="Y443" s="44"/>
    </row>
    <row r="444" s="5" customFormat="1" ht="14.25" spans="5:25">
      <c r="E444" s="47"/>
      <c r="N444" s="49"/>
      <c r="O444" s="50"/>
      <c r="P444" s="50"/>
      <c r="Q444" s="50"/>
      <c r="R444" s="50"/>
      <c r="S444" s="50"/>
      <c r="T444" s="44"/>
      <c r="U444" s="44"/>
      <c r="V444" s="44"/>
      <c r="W444" s="44"/>
      <c r="X444" s="44"/>
      <c r="Y444" s="44"/>
    </row>
    <row r="445" s="5" customFormat="1" ht="14.25" spans="5:25">
      <c r="E445" s="47"/>
      <c r="N445" s="49"/>
      <c r="O445" s="50"/>
      <c r="P445" s="50"/>
      <c r="Q445" s="50"/>
      <c r="R445" s="50"/>
      <c r="S445" s="50"/>
      <c r="T445" s="44"/>
      <c r="U445" s="44"/>
      <c r="V445" s="44"/>
      <c r="W445" s="44"/>
      <c r="X445" s="44"/>
      <c r="Y445" s="44"/>
    </row>
    <row r="446" s="5" customFormat="1" ht="14.25" spans="5:25">
      <c r="E446" s="47"/>
      <c r="N446" s="49"/>
      <c r="O446" s="50"/>
      <c r="P446" s="50"/>
      <c r="Q446" s="50"/>
      <c r="R446" s="50"/>
      <c r="S446" s="50"/>
      <c r="T446" s="44"/>
      <c r="U446" s="44"/>
      <c r="V446" s="44"/>
      <c r="W446" s="44"/>
      <c r="X446" s="44"/>
      <c r="Y446" s="44"/>
    </row>
    <row r="447" s="5" customFormat="1" ht="14.25" spans="5:25">
      <c r="E447" s="47"/>
      <c r="N447" s="49"/>
      <c r="O447" s="50"/>
      <c r="P447" s="50"/>
      <c r="Q447" s="50"/>
      <c r="R447" s="50"/>
      <c r="S447" s="50"/>
      <c r="T447" s="44"/>
      <c r="U447" s="44"/>
      <c r="V447" s="44"/>
      <c r="W447" s="44"/>
      <c r="X447" s="44"/>
      <c r="Y447" s="44"/>
    </row>
    <row r="448" s="5" customFormat="1" ht="14.25" spans="5:25">
      <c r="E448" s="47"/>
      <c r="N448" s="49"/>
      <c r="O448" s="50"/>
      <c r="P448" s="50"/>
      <c r="Q448" s="50"/>
      <c r="R448" s="50"/>
      <c r="S448" s="50"/>
      <c r="T448" s="44"/>
      <c r="U448" s="44"/>
      <c r="V448" s="44"/>
      <c r="W448" s="44"/>
      <c r="X448" s="44"/>
      <c r="Y448" s="44"/>
    </row>
    <row r="449" s="5" customFormat="1" ht="14.25" spans="5:25">
      <c r="E449" s="47"/>
      <c r="N449" s="49"/>
      <c r="O449" s="50"/>
      <c r="P449" s="50"/>
      <c r="Q449" s="50"/>
      <c r="R449" s="50"/>
      <c r="S449" s="50"/>
      <c r="T449" s="44"/>
      <c r="U449" s="44"/>
      <c r="V449" s="44"/>
      <c r="W449" s="44"/>
      <c r="X449" s="44"/>
      <c r="Y449" s="44"/>
    </row>
    <row r="450" s="5" customFormat="1" ht="14.25" spans="5:25">
      <c r="E450" s="47"/>
      <c r="N450" s="49"/>
      <c r="O450" s="50"/>
      <c r="P450" s="50"/>
      <c r="Q450" s="50"/>
      <c r="R450" s="50"/>
      <c r="S450" s="50"/>
      <c r="T450" s="44"/>
      <c r="U450" s="44"/>
      <c r="V450" s="44"/>
      <c r="W450" s="44"/>
      <c r="X450" s="44"/>
      <c r="Y450" s="44"/>
    </row>
    <row r="451" s="5" customFormat="1" ht="14.25" spans="5:25">
      <c r="E451" s="47"/>
      <c r="N451" s="49"/>
      <c r="O451" s="50"/>
      <c r="P451" s="50"/>
      <c r="Q451" s="50"/>
      <c r="R451" s="50"/>
      <c r="S451" s="50"/>
      <c r="T451" s="44"/>
      <c r="U451" s="44"/>
      <c r="V451" s="44"/>
      <c r="W451" s="44"/>
      <c r="X451" s="44"/>
      <c r="Y451" s="44"/>
    </row>
    <row r="452" s="5" customFormat="1" ht="14.25" spans="5:25">
      <c r="E452" s="47"/>
      <c r="N452" s="49"/>
      <c r="O452" s="50"/>
      <c r="P452" s="50"/>
      <c r="Q452" s="50"/>
      <c r="R452" s="50"/>
      <c r="S452" s="50"/>
      <c r="T452" s="44"/>
      <c r="U452" s="44"/>
      <c r="V452" s="44"/>
      <c r="W452" s="44"/>
      <c r="X452" s="44"/>
      <c r="Y452" s="44"/>
    </row>
    <row r="453" s="5" customFormat="1" ht="14.25" spans="5:25">
      <c r="E453" s="47"/>
      <c r="N453" s="49"/>
      <c r="O453" s="50"/>
      <c r="P453" s="50"/>
      <c r="Q453" s="50"/>
      <c r="R453" s="50"/>
      <c r="S453" s="50"/>
      <c r="T453" s="44"/>
      <c r="U453" s="44"/>
      <c r="V453" s="44"/>
      <c r="W453" s="44"/>
      <c r="X453" s="44"/>
      <c r="Y453" s="44"/>
    </row>
    <row r="454" s="5" customFormat="1" ht="14.25" spans="5:25">
      <c r="E454" s="47"/>
      <c r="N454" s="49"/>
      <c r="O454" s="50"/>
      <c r="P454" s="50"/>
      <c r="Q454" s="50"/>
      <c r="R454" s="50"/>
      <c r="S454" s="50"/>
      <c r="T454" s="44"/>
      <c r="U454" s="44"/>
      <c r="V454" s="44"/>
      <c r="W454" s="44"/>
      <c r="X454" s="44"/>
      <c r="Y454" s="44"/>
    </row>
    <row r="455" s="5" customFormat="1" ht="14.25" spans="5:25">
      <c r="E455" s="47"/>
      <c r="N455" s="49"/>
      <c r="O455" s="50"/>
      <c r="P455" s="50"/>
      <c r="Q455" s="50"/>
      <c r="R455" s="50"/>
      <c r="S455" s="50"/>
      <c r="T455" s="44"/>
      <c r="U455" s="44"/>
      <c r="V455" s="44"/>
      <c r="W455" s="44"/>
      <c r="X455" s="44"/>
      <c r="Y455" s="44"/>
    </row>
    <row r="456" s="5" customFormat="1" ht="14.25" spans="5:25">
      <c r="E456" s="47"/>
      <c r="N456" s="49"/>
      <c r="O456" s="50"/>
      <c r="P456" s="50"/>
      <c r="Q456" s="50"/>
      <c r="R456" s="50"/>
      <c r="S456" s="50"/>
      <c r="T456" s="44"/>
      <c r="U456" s="44"/>
      <c r="V456" s="44"/>
      <c r="W456" s="44"/>
      <c r="X456" s="44"/>
      <c r="Y456" s="44"/>
    </row>
    <row r="457" s="5" customFormat="1" ht="14.25" spans="5:25">
      <c r="E457" s="47"/>
      <c r="N457" s="49"/>
      <c r="O457" s="50"/>
      <c r="P457" s="50"/>
      <c r="Q457" s="50"/>
      <c r="R457" s="50"/>
      <c r="S457" s="50"/>
      <c r="T457" s="44"/>
      <c r="U457" s="44"/>
      <c r="V457" s="44"/>
      <c r="W457" s="44"/>
      <c r="X457" s="44"/>
      <c r="Y457" s="44"/>
    </row>
    <row r="458" s="5" customFormat="1" ht="14.25" spans="5:25">
      <c r="E458" s="47"/>
      <c r="N458" s="49"/>
      <c r="O458" s="50"/>
      <c r="P458" s="50"/>
      <c r="Q458" s="50"/>
      <c r="R458" s="50"/>
      <c r="S458" s="50"/>
      <c r="T458" s="44"/>
      <c r="U458" s="44"/>
      <c r="V458" s="44"/>
      <c r="W458" s="44"/>
      <c r="X458" s="44"/>
      <c r="Y458" s="44"/>
    </row>
    <row r="459" s="5" customFormat="1" ht="14.25" spans="5:25">
      <c r="E459" s="47"/>
      <c r="N459" s="49"/>
      <c r="O459" s="50"/>
      <c r="P459" s="50"/>
      <c r="Q459" s="50"/>
      <c r="R459" s="50"/>
      <c r="S459" s="50"/>
      <c r="T459" s="44"/>
      <c r="U459" s="44"/>
      <c r="V459" s="44"/>
      <c r="W459" s="44"/>
      <c r="X459" s="44"/>
      <c r="Y459" s="44"/>
    </row>
    <row r="460" s="5" customFormat="1" ht="14.25" spans="5:25">
      <c r="E460" s="47"/>
      <c r="N460" s="49"/>
      <c r="O460" s="50"/>
      <c r="P460" s="50"/>
      <c r="Q460" s="50"/>
      <c r="R460" s="50"/>
      <c r="S460" s="50"/>
      <c r="T460" s="44"/>
      <c r="U460" s="44"/>
      <c r="V460" s="44"/>
      <c r="W460" s="44"/>
      <c r="X460" s="44"/>
      <c r="Y460" s="44"/>
    </row>
    <row r="461" s="5" customFormat="1" ht="14.25" spans="5:25">
      <c r="E461" s="47"/>
      <c r="N461" s="49"/>
      <c r="O461" s="50"/>
      <c r="P461" s="50"/>
      <c r="Q461" s="50"/>
      <c r="R461" s="50"/>
      <c r="S461" s="50"/>
      <c r="T461" s="44"/>
      <c r="U461" s="44"/>
      <c r="V461" s="44"/>
      <c r="W461" s="44"/>
      <c r="X461" s="44"/>
      <c r="Y461" s="44"/>
    </row>
    <row r="462" s="5" customFormat="1" ht="14.25" spans="5:25">
      <c r="E462" s="47"/>
      <c r="N462" s="49"/>
      <c r="O462" s="50"/>
      <c r="P462" s="50"/>
      <c r="Q462" s="50"/>
      <c r="R462" s="50"/>
      <c r="S462" s="50"/>
      <c r="T462" s="44"/>
      <c r="U462" s="44"/>
      <c r="V462" s="44"/>
      <c r="W462" s="44"/>
      <c r="X462" s="44"/>
      <c r="Y462" s="44"/>
    </row>
    <row r="463" s="5" customFormat="1" ht="14.25" spans="5:25">
      <c r="E463" s="47"/>
      <c r="N463" s="49"/>
      <c r="O463" s="50"/>
      <c r="P463" s="50"/>
      <c r="Q463" s="50"/>
      <c r="R463" s="50"/>
      <c r="S463" s="50"/>
      <c r="T463" s="44"/>
      <c r="U463" s="44"/>
      <c r="V463" s="44"/>
      <c r="W463" s="44"/>
      <c r="X463" s="44"/>
      <c r="Y463" s="44"/>
    </row>
    <row r="464" s="5" customFormat="1" ht="14.25" spans="5:25">
      <c r="E464" s="47"/>
      <c r="N464" s="49"/>
      <c r="O464" s="50"/>
      <c r="P464" s="50"/>
      <c r="Q464" s="50"/>
      <c r="R464" s="50"/>
      <c r="S464" s="50"/>
      <c r="T464" s="44"/>
      <c r="U464" s="44"/>
      <c r="V464" s="44"/>
      <c r="W464" s="44"/>
      <c r="X464" s="44"/>
      <c r="Y464" s="44"/>
    </row>
    <row r="465" s="5" customFormat="1" ht="14.25" spans="5:25">
      <c r="E465" s="47"/>
      <c r="N465" s="49"/>
      <c r="O465" s="50"/>
      <c r="P465" s="50"/>
      <c r="Q465" s="50"/>
      <c r="R465" s="50"/>
      <c r="S465" s="50"/>
      <c r="T465" s="44"/>
      <c r="U465" s="44"/>
      <c r="V465" s="44"/>
      <c r="W465" s="44"/>
      <c r="X465" s="44"/>
      <c r="Y465" s="44"/>
    </row>
    <row r="466" s="5" customFormat="1" ht="14.25" spans="5:25">
      <c r="E466" s="47"/>
      <c r="N466" s="49"/>
      <c r="O466" s="50"/>
      <c r="P466" s="50"/>
      <c r="Q466" s="50"/>
      <c r="R466" s="50"/>
      <c r="S466" s="50"/>
      <c r="T466" s="44"/>
      <c r="U466" s="44"/>
      <c r="V466" s="44"/>
      <c r="W466" s="44"/>
      <c r="X466" s="44"/>
      <c r="Y466" s="44"/>
    </row>
    <row r="467" s="5" customFormat="1" ht="14.25" spans="5:25">
      <c r="E467" s="47"/>
      <c r="N467" s="49"/>
      <c r="O467" s="50"/>
      <c r="P467" s="50"/>
      <c r="Q467" s="50"/>
      <c r="R467" s="50"/>
      <c r="S467" s="50"/>
      <c r="T467" s="44"/>
      <c r="U467" s="44"/>
      <c r="V467" s="44"/>
      <c r="W467" s="44"/>
      <c r="X467" s="44"/>
      <c r="Y467" s="44"/>
    </row>
    <row r="468" s="5" customFormat="1" ht="14.25" spans="5:25">
      <c r="E468" s="47"/>
      <c r="N468" s="49"/>
      <c r="O468" s="50"/>
      <c r="P468" s="50"/>
      <c r="Q468" s="50"/>
      <c r="R468" s="50"/>
      <c r="S468" s="50"/>
      <c r="T468" s="44"/>
      <c r="U468" s="44"/>
      <c r="V468" s="44"/>
      <c r="W468" s="44"/>
      <c r="X468" s="44"/>
      <c r="Y468" s="44"/>
    </row>
    <row r="469" s="5" customFormat="1" ht="14.25" spans="5:25">
      <c r="E469" s="47"/>
      <c r="N469" s="49"/>
      <c r="O469" s="50"/>
      <c r="P469" s="50"/>
      <c r="Q469" s="50"/>
      <c r="R469" s="50"/>
      <c r="S469" s="50"/>
      <c r="T469" s="44"/>
      <c r="U469" s="44"/>
      <c r="V469" s="44"/>
      <c r="W469" s="44"/>
      <c r="X469" s="44"/>
      <c r="Y469" s="44"/>
    </row>
    <row r="470" s="5" customFormat="1" ht="14.25" spans="5:25">
      <c r="E470" s="47"/>
      <c r="N470" s="49"/>
      <c r="O470" s="50"/>
      <c r="P470" s="50"/>
      <c r="Q470" s="50"/>
      <c r="R470" s="50"/>
      <c r="S470" s="50"/>
      <c r="T470" s="44"/>
      <c r="U470" s="44"/>
      <c r="V470" s="44"/>
      <c r="W470" s="44"/>
      <c r="X470" s="44"/>
      <c r="Y470" s="44"/>
    </row>
    <row r="471" s="5" customFormat="1" ht="14.25" spans="5:25">
      <c r="E471" s="47"/>
      <c r="N471" s="49"/>
      <c r="O471" s="50"/>
      <c r="P471" s="50"/>
      <c r="Q471" s="50"/>
      <c r="R471" s="50"/>
      <c r="S471" s="50"/>
      <c r="T471" s="44"/>
      <c r="U471" s="44"/>
      <c r="V471" s="44"/>
      <c r="W471" s="44"/>
      <c r="X471" s="44"/>
      <c r="Y471" s="44"/>
    </row>
    <row r="472" s="5" customFormat="1" ht="14.25" spans="5:25">
      <c r="E472" s="47"/>
      <c r="N472" s="49"/>
      <c r="O472" s="50"/>
      <c r="P472" s="50"/>
      <c r="Q472" s="50"/>
      <c r="R472" s="50"/>
      <c r="S472" s="50"/>
      <c r="T472" s="44"/>
      <c r="U472" s="44"/>
      <c r="V472" s="44"/>
      <c r="W472" s="44"/>
      <c r="X472" s="44"/>
      <c r="Y472" s="44"/>
    </row>
    <row r="473" s="5" customFormat="1" ht="14.25" spans="5:25">
      <c r="E473" s="47"/>
      <c r="N473" s="49"/>
      <c r="O473" s="50"/>
      <c r="P473" s="50"/>
      <c r="Q473" s="50"/>
      <c r="R473" s="50"/>
      <c r="S473" s="50"/>
      <c r="T473" s="44"/>
      <c r="U473" s="44"/>
      <c r="V473" s="44"/>
      <c r="W473" s="44"/>
      <c r="X473" s="44"/>
      <c r="Y473" s="44"/>
    </row>
    <row r="474" s="5" customFormat="1" ht="14.25" spans="5:25">
      <c r="E474" s="47"/>
      <c r="N474" s="49"/>
      <c r="O474" s="50"/>
      <c r="P474" s="50"/>
      <c r="Q474" s="50"/>
      <c r="R474" s="50"/>
      <c r="S474" s="50"/>
      <c r="T474" s="44"/>
      <c r="U474" s="44"/>
      <c r="V474" s="44"/>
      <c r="W474" s="44"/>
      <c r="X474" s="44"/>
      <c r="Y474" s="44"/>
    </row>
    <row r="475" s="5" customFormat="1" ht="14.25" spans="5:25">
      <c r="E475" s="47"/>
      <c r="N475" s="49"/>
      <c r="O475" s="50"/>
      <c r="P475" s="50"/>
      <c r="Q475" s="50"/>
      <c r="R475" s="50"/>
      <c r="S475" s="50"/>
      <c r="T475" s="44"/>
      <c r="U475" s="44"/>
      <c r="V475" s="44"/>
      <c r="W475" s="44"/>
      <c r="X475" s="44"/>
      <c r="Y475" s="44"/>
    </row>
    <row r="476" s="5" customFormat="1" ht="14.25" spans="5:25">
      <c r="E476" s="47"/>
      <c r="N476" s="49"/>
      <c r="O476" s="50"/>
      <c r="P476" s="50"/>
      <c r="Q476" s="50"/>
      <c r="R476" s="50"/>
      <c r="S476" s="50"/>
      <c r="T476" s="44"/>
      <c r="U476" s="44"/>
      <c r="V476" s="44"/>
      <c r="W476" s="44"/>
      <c r="X476" s="44"/>
      <c r="Y476" s="44"/>
    </row>
    <row r="477" s="5" customFormat="1" ht="14.25" spans="5:25">
      <c r="E477" s="47"/>
      <c r="N477" s="49"/>
      <c r="O477" s="50"/>
      <c r="P477" s="50"/>
      <c r="Q477" s="50"/>
      <c r="R477" s="50"/>
      <c r="S477" s="50"/>
      <c r="T477" s="44"/>
      <c r="U477" s="44"/>
      <c r="V477" s="44"/>
      <c r="W477" s="44"/>
      <c r="X477" s="44"/>
      <c r="Y477" s="44"/>
    </row>
    <row r="478" s="5" customFormat="1" ht="14.25" spans="5:25">
      <c r="E478" s="47"/>
      <c r="N478" s="49"/>
      <c r="O478" s="50"/>
      <c r="P478" s="50"/>
      <c r="Q478" s="50"/>
      <c r="R478" s="50"/>
      <c r="S478" s="50"/>
      <c r="T478" s="44"/>
      <c r="U478" s="44"/>
      <c r="V478" s="44"/>
      <c r="W478" s="44"/>
      <c r="X478" s="44"/>
      <c r="Y478" s="44"/>
    </row>
    <row r="479" s="5" customFormat="1" ht="14.25" spans="5:25">
      <c r="E479" s="47"/>
      <c r="N479" s="49"/>
      <c r="O479" s="50"/>
      <c r="P479" s="50"/>
      <c r="Q479" s="50"/>
      <c r="R479" s="50"/>
      <c r="S479" s="50"/>
      <c r="T479" s="44"/>
      <c r="U479" s="44"/>
      <c r="V479" s="44"/>
      <c r="W479" s="44"/>
      <c r="X479" s="44"/>
      <c r="Y479" s="44"/>
    </row>
    <row r="480" s="5" customFormat="1" ht="14.25" spans="5:25">
      <c r="E480" s="47"/>
      <c r="N480" s="49"/>
      <c r="O480" s="50"/>
      <c r="P480" s="50"/>
      <c r="Q480" s="50"/>
      <c r="R480" s="50"/>
      <c r="S480" s="50"/>
      <c r="T480" s="44"/>
      <c r="U480" s="44"/>
      <c r="V480" s="44"/>
      <c r="W480" s="44"/>
      <c r="X480" s="44"/>
      <c r="Y480" s="44"/>
    </row>
    <row r="481" s="5" customFormat="1" ht="14.25" spans="5:25">
      <c r="E481" s="47"/>
      <c r="N481" s="49"/>
      <c r="O481" s="50"/>
      <c r="P481" s="50"/>
      <c r="Q481" s="50"/>
      <c r="R481" s="50"/>
      <c r="S481" s="50"/>
      <c r="T481" s="44"/>
      <c r="U481" s="44"/>
      <c r="V481" s="44"/>
      <c r="W481" s="44"/>
      <c r="X481" s="44"/>
      <c r="Y481" s="44"/>
    </row>
    <row r="482" s="5" customFormat="1" ht="14.25" spans="5:25">
      <c r="E482" s="47"/>
      <c r="N482" s="49"/>
      <c r="O482" s="50"/>
      <c r="P482" s="50"/>
      <c r="Q482" s="50"/>
      <c r="R482" s="50"/>
      <c r="S482" s="50"/>
      <c r="T482" s="44"/>
      <c r="U482" s="44"/>
      <c r="V482" s="44"/>
      <c r="W482" s="44"/>
      <c r="X482" s="44"/>
      <c r="Y482" s="44"/>
    </row>
    <row r="483" s="5" customFormat="1" ht="14.25" spans="5:25">
      <c r="E483" s="47"/>
      <c r="N483" s="49"/>
      <c r="O483" s="50"/>
      <c r="P483" s="50"/>
      <c r="Q483" s="50"/>
      <c r="R483" s="50"/>
      <c r="S483" s="50"/>
      <c r="T483" s="44"/>
      <c r="U483" s="44"/>
      <c r="V483" s="44"/>
      <c r="W483" s="44"/>
      <c r="X483" s="44"/>
      <c r="Y483" s="44"/>
    </row>
    <row r="484" s="5" customFormat="1" ht="14.25" spans="5:25">
      <c r="E484" s="47"/>
      <c r="N484" s="49"/>
      <c r="O484" s="50"/>
      <c r="P484" s="50"/>
      <c r="Q484" s="50"/>
      <c r="R484" s="50"/>
      <c r="S484" s="50"/>
      <c r="T484" s="44"/>
      <c r="U484" s="44"/>
      <c r="V484" s="44"/>
      <c r="W484" s="44"/>
      <c r="X484" s="44"/>
      <c r="Y484" s="44"/>
    </row>
    <row r="485" s="5" customFormat="1" ht="14.25" spans="5:25">
      <c r="E485" s="47"/>
      <c r="N485" s="49"/>
      <c r="O485" s="50"/>
      <c r="P485" s="50"/>
      <c r="Q485" s="50"/>
      <c r="R485" s="50"/>
      <c r="S485" s="50"/>
      <c r="T485" s="44"/>
      <c r="U485" s="44"/>
      <c r="V485" s="44"/>
      <c r="W485" s="44"/>
      <c r="X485" s="44"/>
      <c r="Y485" s="44"/>
    </row>
    <row r="486" s="5" customFormat="1" ht="14.25" spans="5:25">
      <c r="E486" s="47"/>
      <c r="N486" s="49"/>
      <c r="O486" s="50"/>
      <c r="P486" s="50"/>
      <c r="Q486" s="50"/>
      <c r="R486" s="50"/>
      <c r="S486" s="50"/>
      <c r="T486" s="44"/>
      <c r="U486" s="44"/>
      <c r="V486" s="44"/>
      <c r="W486" s="44"/>
      <c r="X486" s="44"/>
      <c r="Y486" s="44"/>
    </row>
    <row r="487" s="5" customFormat="1" ht="14.25" spans="5:25">
      <c r="E487" s="47"/>
      <c r="N487" s="49"/>
      <c r="O487" s="50"/>
      <c r="P487" s="50"/>
      <c r="Q487" s="50"/>
      <c r="R487" s="50"/>
      <c r="S487" s="50"/>
      <c r="T487" s="44"/>
      <c r="U487" s="44"/>
      <c r="V487" s="44"/>
      <c r="W487" s="44"/>
      <c r="X487" s="44"/>
      <c r="Y487" s="44"/>
    </row>
    <row r="488" s="5" customFormat="1" ht="14.25" spans="5:25">
      <c r="E488" s="47"/>
      <c r="N488" s="49"/>
      <c r="O488" s="50"/>
      <c r="P488" s="50"/>
      <c r="Q488" s="50"/>
      <c r="R488" s="50"/>
      <c r="S488" s="50"/>
      <c r="T488" s="44"/>
      <c r="U488" s="44"/>
      <c r="V488" s="44"/>
      <c r="W488" s="44"/>
      <c r="X488" s="44"/>
      <c r="Y488" s="44"/>
    </row>
    <row r="489" s="5" customFormat="1" ht="14.25" spans="5:25">
      <c r="E489" s="47"/>
      <c r="N489" s="49"/>
      <c r="O489" s="50"/>
      <c r="P489" s="50"/>
      <c r="Q489" s="50"/>
      <c r="R489" s="50"/>
      <c r="S489" s="50"/>
      <c r="T489" s="44"/>
      <c r="U489" s="44"/>
      <c r="V489" s="44"/>
      <c r="W489" s="44"/>
      <c r="X489" s="44"/>
      <c r="Y489" s="44"/>
    </row>
    <row r="490" s="5" customFormat="1" ht="14.25" spans="5:25">
      <c r="E490" s="47"/>
      <c r="N490" s="49"/>
      <c r="O490" s="50"/>
      <c r="P490" s="50"/>
      <c r="Q490" s="50"/>
      <c r="R490" s="50"/>
      <c r="S490" s="50"/>
      <c r="T490" s="44"/>
      <c r="U490" s="44"/>
      <c r="V490" s="44"/>
      <c r="W490" s="44"/>
      <c r="X490" s="44"/>
      <c r="Y490" s="44"/>
    </row>
    <row r="491" s="5" customFormat="1" ht="14.25" spans="5:25">
      <c r="E491" s="47"/>
      <c r="N491" s="49"/>
      <c r="O491" s="50"/>
      <c r="P491" s="50"/>
      <c r="Q491" s="50"/>
      <c r="R491" s="50"/>
      <c r="S491" s="50"/>
      <c r="T491" s="44"/>
      <c r="U491" s="44"/>
      <c r="V491" s="44"/>
      <c r="W491" s="44"/>
      <c r="X491" s="44"/>
      <c r="Y491" s="44"/>
    </row>
    <row r="492" s="5" customFormat="1" ht="14.25" spans="5:25">
      <c r="E492" s="47"/>
      <c r="N492" s="49"/>
      <c r="O492" s="50"/>
      <c r="P492" s="50"/>
      <c r="Q492" s="50"/>
      <c r="R492" s="50"/>
      <c r="S492" s="50"/>
      <c r="T492" s="44"/>
      <c r="U492" s="44"/>
      <c r="V492" s="44"/>
      <c r="W492" s="44"/>
      <c r="X492" s="44"/>
      <c r="Y492" s="44"/>
    </row>
    <row r="493" s="5" customFormat="1" ht="14.25" spans="5:25">
      <c r="E493" s="47"/>
      <c r="N493" s="49"/>
      <c r="O493" s="50"/>
      <c r="P493" s="50"/>
      <c r="Q493" s="50"/>
      <c r="R493" s="50"/>
      <c r="S493" s="50"/>
      <c r="T493" s="44"/>
      <c r="U493" s="44"/>
      <c r="V493" s="44"/>
      <c r="W493" s="44"/>
      <c r="X493" s="44"/>
      <c r="Y493" s="44"/>
    </row>
    <row r="494" s="5" customFormat="1" ht="14.25" spans="5:25">
      <c r="E494" s="47"/>
      <c r="N494" s="49"/>
      <c r="O494" s="50"/>
      <c r="P494" s="50"/>
      <c r="Q494" s="50"/>
      <c r="R494" s="50"/>
      <c r="S494" s="50"/>
      <c r="T494" s="44"/>
      <c r="U494" s="44"/>
      <c r="V494" s="44"/>
      <c r="W494" s="44"/>
      <c r="X494" s="44"/>
      <c r="Y494" s="44"/>
    </row>
    <row r="495" s="5" customFormat="1" ht="14.25" spans="5:25">
      <c r="E495" s="47"/>
      <c r="N495" s="49"/>
      <c r="O495" s="50"/>
      <c r="P495" s="50"/>
      <c r="Q495" s="50"/>
      <c r="R495" s="50"/>
      <c r="S495" s="50"/>
      <c r="T495" s="44"/>
      <c r="U495" s="44"/>
      <c r="V495" s="44"/>
      <c r="W495" s="44"/>
      <c r="X495" s="44"/>
      <c r="Y495" s="44"/>
    </row>
    <row r="496" s="5" customFormat="1" ht="14.25" spans="5:25">
      <c r="E496" s="47"/>
      <c r="N496" s="49"/>
      <c r="O496" s="50"/>
      <c r="P496" s="50"/>
      <c r="Q496" s="50"/>
      <c r="R496" s="50"/>
      <c r="S496" s="50"/>
      <c r="T496" s="44"/>
      <c r="U496" s="44"/>
      <c r="V496" s="44"/>
      <c r="W496" s="44"/>
      <c r="X496" s="44"/>
      <c r="Y496" s="44"/>
    </row>
    <row r="497" s="5" customFormat="1" ht="14.25" spans="5:25">
      <c r="E497" s="47"/>
      <c r="N497" s="49"/>
      <c r="O497" s="50"/>
      <c r="P497" s="50"/>
      <c r="Q497" s="50"/>
      <c r="R497" s="50"/>
      <c r="S497" s="50"/>
      <c r="T497" s="44"/>
      <c r="U497" s="44"/>
      <c r="V497" s="44"/>
      <c r="W497" s="44"/>
      <c r="X497" s="44"/>
      <c r="Y497" s="44"/>
    </row>
    <row r="498" s="5" customFormat="1" ht="14.25" spans="5:25">
      <c r="E498" s="47"/>
      <c r="N498" s="49"/>
      <c r="O498" s="50"/>
      <c r="P498" s="50"/>
      <c r="Q498" s="50"/>
      <c r="R498" s="50"/>
      <c r="S498" s="50"/>
      <c r="T498" s="44"/>
      <c r="U498" s="44"/>
      <c r="V498" s="44"/>
      <c r="W498" s="44"/>
      <c r="X498" s="44"/>
      <c r="Y498" s="44"/>
    </row>
    <row r="499" s="5" customFormat="1" ht="14.25" spans="5:25">
      <c r="E499" s="47"/>
      <c r="N499" s="49"/>
      <c r="O499" s="50"/>
      <c r="P499" s="50"/>
      <c r="Q499" s="50"/>
      <c r="R499" s="50"/>
      <c r="S499" s="50"/>
      <c r="T499" s="44"/>
      <c r="U499" s="44"/>
      <c r="V499" s="44"/>
      <c r="W499" s="44"/>
      <c r="X499" s="44"/>
      <c r="Y499" s="44"/>
    </row>
    <row r="500" s="5" customFormat="1" ht="14.25" spans="5:25">
      <c r="E500" s="47"/>
      <c r="N500" s="49"/>
      <c r="O500" s="50"/>
      <c r="P500" s="50"/>
      <c r="Q500" s="50"/>
      <c r="R500" s="50"/>
      <c r="S500" s="50"/>
      <c r="T500" s="44"/>
      <c r="U500" s="44"/>
      <c r="V500" s="44"/>
      <c r="W500" s="44"/>
      <c r="X500" s="44"/>
      <c r="Y500" s="44"/>
    </row>
    <row r="501" s="5" customFormat="1" ht="14.25" spans="5:25">
      <c r="E501" s="47"/>
      <c r="N501" s="49"/>
      <c r="O501" s="50"/>
      <c r="P501" s="50"/>
      <c r="Q501" s="50"/>
      <c r="R501" s="50"/>
      <c r="S501" s="50"/>
      <c r="T501" s="44"/>
      <c r="U501" s="44"/>
      <c r="V501" s="44"/>
      <c r="W501" s="44"/>
      <c r="X501" s="44"/>
      <c r="Y501" s="44"/>
    </row>
    <row r="502" s="5" customFormat="1" ht="14.25" spans="5:25">
      <c r="E502" s="47"/>
      <c r="N502" s="49"/>
      <c r="O502" s="50"/>
      <c r="P502" s="50"/>
      <c r="Q502" s="50"/>
      <c r="R502" s="50"/>
      <c r="S502" s="50"/>
      <c r="T502" s="44"/>
      <c r="U502" s="44"/>
      <c r="V502" s="44"/>
      <c r="W502" s="44"/>
      <c r="X502" s="44"/>
      <c r="Y502" s="44"/>
    </row>
    <row r="503" s="5" customFormat="1" ht="14.25" spans="5:25">
      <c r="E503" s="47"/>
      <c r="N503" s="49"/>
      <c r="O503" s="50"/>
      <c r="P503" s="50"/>
      <c r="Q503" s="50"/>
      <c r="R503" s="50"/>
      <c r="S503" s="50"/>
      <c r="T503" s="44"/>
      <c r="U503" s="44"/>
      <c r="V503" s="44"/>
      <c r="W503" s="44"/>
      <c r="X503" s="44"/>
      <c r="Y503" s="44"/>
    </row>
    <row r="504" s="5" customFormat="1" ht="14.25" spans="5:25">
      <c r="E504" s="47"/>
      <c r="N504" s="49"/>
      <c r="O504" s="50"/>
      <c r="P504" s="50"/>
      <c r="Q504" s="50"/>
      <c r="R504" s="50"/>
      <c r="S504" s="50"/>
      <c r="T504" s="44"/>
      <c r="U504" s="44"/>
      <c r="V504" s="44"/>
      <c r="W504" s="44"/>
      <c r="X504" s="44"/>
      <c r="Y504" s="44"/>
    </row>
    <row r="505" s="5" customFormat="1" ht="14.25" spans="5:25">
      <c r="E505" s="47"/>
      <c r="N505" s="49"/>
      <c r="O505" s="50"/>
      <c r="P505" s="50"/>
      <c r="Q505" s="50"/>
      <c r="R505" s="50"/>
      <c r="S505" s="50"/>
      <c r="T505" s="44"/>
      <c r="U505" s="44"/>
      <c r="V505" s="44"/>
      <c r="W505" s="44"/>
      <c r="X505" s="44"/>
      <c r="Y505" s="44"/>
    </row>
    <row r="506" s="5" customFormat="1" ht="14.25" spans="5:25">
      <c r="E506" s="47"/>
      <c r="N506" s="49"/>
      <c r="O506" s="50"/>
      <c r="P506" s="50"/>
      <c r="Q506" s="50"/>
      <c r="R506" s="50"/>
      <c r="S506" s="50"/>
      <c r="T506" s="44"/>
      <c r="U506" s="44"/>
      <c r="V506" s="44"/>
      <c r="W506" s="44"/>
      <c r="X506" s="44"/>
      <c r="Y506" s="44"/>
    </row>
    <row r="507" s="5" customFormat="1" ht="14.25" spans="5:25">
      <c r="E507" s="47"/>
      <c r="N507" s="49"/>
      <c r="O507" s="50"/>
      <c r="P507" s="50"/>
      <c r="Q507" s="50"/>
      <c r="R507" s="50"/>
      <c r="S507" s="50"/>
      <c r="T507" s="44"/>
      <c r="U507" s="44"/>
      <c r="V507" s="44"/>
      <c r="W507" s="44"/>
      <c r="X507" s="44"/>
      <c r="Y507" s="44"/>
    </row>
    <row r="508" s="5" customFormat="1" ht="14.25" spans="5:25">
      <c r="E508" s="47"/>
      <c r="N508" s="49"/>
      <c r="O508" s="50"/>
      <c r="P508" s="50"/>
      <c r="Q508" s="50"/>
      <c r="R508" s="50"/>
      <c r="S508" s="50"/>
      <c r="T508" s="44"/>
      <c r="U508" s="44"/>
      <c r="V508" s="44"/>
      <c r="W508" s="44"/>
      <c r="X508" s="44"/>
      <c r="Y508" s="44"/>
    </row>
    <row r="509" s="5" customFormat="1" ht="14.25" spans="5:25">
      <c r="E509" s="47"/>
      <c r="N509" s="49"/>
      <c r="O509" s="50"/>
      <c r="P509" s="50"/>
      <c r="Q509" s="50"/>
      <c r="R509" s="50"/>
      <c r="S509" s="50"/>
      <c r="T509" s="44"/>
      <c r="U509" s="44"/>
      <c r="V509" s="44"/>
      <c r="W509" s="44"/>
      <c r="X509" s="44"/>
      <c r="Y509" s="44"/>
    </row>
    <row r="510" s="5" customFormat="1" ht="14.25" spans="5:25">
      <c r="E510" s="47"/>
      <c r="N510" s="49"/>
      <c r="O510" s="50"/>
      <c r="P510" s="50"/>
      <c r="Q510" s="50"/>
      <c r="R510" s="50"/>
      <c r="S510" s="50"/>
      <c r="T510" s="44"/>
      <c r="U510" s="44"/>
      <c r="V510" s="44"/>
      <c r="W510" s="44"/>
      <c r="X510" s="44"/>
      <c r="Y510" s="44"/>
    </row>
    <row r="511" s="5" customFormat="1" ht="14.25" spans="5:25">
      <c r="E511" s="47"/>
      <c r="N511" s="49"/>
      <c r="O511" s="50"/>
      <c r="P511" s="50"/>
      <c r="Q511" s="50"/>
      <c r="R511" s="50"/>
      <c r="S511" s="50"/>
      <c r="T511" s="44"/>
      <c r="U511" s="44"/>
      <c r="V511" s="44"/>
      <c r="W511" s="44"/>
      <c r="X511" s="44"/>
      <c r="Y511" s="44"/>
    </row>
    <row r="512" s="5" customFormat="1" ht="14.25" spans="5:25">
      <c r="E512" s="47"/>
      <c r="N512" s="49"/>
      <c r="O512" s="50"/>
      <c r="P512" s="50"/>
      <c r="Q512" s="50"/>
      <c r="R512" s="50"/>
      <c r="S512" s="50"/>
      <c r="T512" s="44"/>
      <c r="U512" s="44"/>
      <c r="V512" s="44"/>
      <c r="W512" s="44"/>
      <c r="X512" s="44"/>
      <c r="Y512" s="44"/>
    </row>
    <row r="513" s="5" customFormat="1" ht="14.25" spans="5:25">
      <c r="E513" s="47"/>
      <c r="N513" s="49"/>
      <c r="O513" s="50"/>
      <c r="P513" s="50"/>
      <c r="Q513" s="50"/>
      <c r="R513" s="50"/>
      <c r="S513" s="50"/>
      <c r="T513" s="44"/>
      <c r="U513" s="44"/>
      <c r="V513" s="44"/>
      <c r="W513" s="44"/>
      <c r="X513" s="44"/>
      <c r="Y513" s="44"/>
    </row>
    <row r="514" s="5" customFormat="1" ht="14.25" spans="5:25">
      <c r="E514" s="47"/>
      <c r="N514" s="49"/>
      <c r="O514" s="50"/>
      <c r="P514" s="50"/>
      <c r="Q514" s="50"/>
      <c r="R514" s="50"/>
      <c r="S514" s="50"/>
      <c r="T514" s="44"/>
      <c r="U514" s="44"/>
      <c r="V514" s="44"/>
      <c r="W514" s="44"/>
      <c r="X514" s="44"/>
      <c r="Y514" s="44"/>
    </row>
    <row r="515" s="5" customFormat="1" ht="14.25" spans="5:25">
      <c r="E515" s="47"/>
      <c r="N515" s="49"/>
      <c r="O515" s="50"/>
      <c r="P515" s="50"/>
      <c r="Q515" s="50"/>
      <c r="R515" s="50"/>
      <c r="S515" s="50"/>
      <c r="T515" s="44"/>
      <c r="U515" s="44"/>
      <c r="V515" s="44"/>
      <c r="W515" s="44"/>
      <c r="X515" s="44"/>
      <c r="Y515" s="44"/>
    </row>
    <row r="516" s="5" customFormat="1" ht="14.25" spans="5:25">
      <c r="E516" s="47"/>
      <c r="N516" s="49"/>
      <c r="O516" s="50"/>
      <c r="P516" s="50"/>
      <c r="Q516" s="50"/>
      <c r="R516" s="50"/>
      <c r="S516" s="50"/>
      <c r="T516" s="44"/>
      <c r="U516" s="44"/>
      <c r="V516" s="44"/>
      <c r="W516" s="44"/>
      <c r="X516" s="44"/>
      <c r="Y516" s="44"/>
    </row>
    <row r="517" s="5" customFormat="1" ht="14.25" spans="5:25">
      <c r="E517" s="47"/>
      <c r="N517" s="49"/>
      <c r="O517" s="50"/>
      <c r="P517" s="50"/>
      <c r="Q517" s="50"/>
      <c r="R517" s="50"/>
      <c r="S517" s="50"/>
      <c r="T517" s="44"/>
      <c r="U517" s="44"/>
      <c r="V517" s="44"/>
      <c r="W517" s="44"/>
      <c r="X517" s="44"/>
      <c r="Y517" s="44"/>
    </row>
    <row r="518" s="5" customFormat="1" ht="14.25" spans="5:25">
      <c r="E518" s="47"/>
      <c r="N518" s="49"/>
      <c r="O518" s="50"/>
      <c r="P518" s="50"/>
      <c r="Q518" s="50"/>
      <c r="R518" s="50"/>
      <c r="S518" s="50"/>
      <c r="T518" s="44"/>
      <c r="U518" s="44"/>
      <c r="V518" s="44"/>
      <c r="W518" s="44"/>
      <c r="X518" s="44"/>
      <c r="Y518" s="44"/>
    </row>
    <row r="519" s="5" customFormat="1" ht="14.25" spans="5:25">
      <c r="E519" s="47"/>
      <c r="N519" s="49"/>
      <c r="O519" s="50"/>
      <c r="P519" s="50"/>
      <c r="Q519" s="50"/>
      <c r="R519" s="50"/>
      <c r="S519" s="50"/>
      <c r="T519" s="44"/>
      <c r="U519" s="44"/>
      <c r="V519" s="44"/>
      <c r="W519" s="44"/>
      <c r="X519" s="44"/>
      <c r="Y519" s="44"/>
    </row>
    <row r="520" s="5" customFormat="1" ht="14.25" spans="5:25">
      <c r="E520" s="47"/>
      <c r="N520" s="49"/>
      <c r="O520" s="50"/>
      <c r="P520" s="50"/>
      <c r="Q520" s="50"/>
      <c r="R520" s="50"/>
      <c r="S520" s="50"/>
      <c r="T520" s="44"/>
      <c r="U520" s="44"/>
      <c r="V520" s="44"/>
      <c r="W520" s="44"/>
      <c r="X520" s="44"/>
      <c r="Y520" s="44"/>
    </row>
    <row r="521" s="5" customFormat="1" ht="14.25" spans="5:25">
      <c r="E521" s="47"/>
      <c r="N521" s="49"/>
      <c r="O521" s="50"/>
      <c r="P521" s="50"/>
      <c r="Q521" s="50"/>
      <c r="R521" s="50"/>
      <c r="S521" s="50"/>
      <c r="T521" s="44"/>
      <c r="U521" s="44"/>
      <c r="V521" s="44"/>
      <c r="W521" s="44"/>
      <c r="X521" s="44"/>
      <c r="Y521" s="44"/>
    </row>
    <row r="522" s="5" customFormat="1" ht="14.25" spans="5:25">
      <c r="E522" s="47"/>
      <c r="N522" s="49"/>
      <c r="O522" s="50"/>
      <c r="P522" s="50"/>
      <c r="Q522" s="50"/>
      <c r="R522" s="50"/>
      <c r="S522" s="50"/>
      <c r="T522" s="44"/>
      <c r="U522" s="44"/>
      <c r="V522" s="44"/>
      <c r="W522" s="44"/>
      <c r="X522" s="44"/>
      <c r="Y522" s="44"/>
    </row>
    <row r="523" s="5" customFormat="1" ht="14.25" spans="5:25">
      <c r="E523" s="47"/>
      <c r="N523" s="49"/>
      <c r="O523" s="50"/>
      <c r="P523" s="50"/>
      <c r="Q523" s="50"/>
      <c r="R523" s="50"/>
      <c r="S523" s="50"/>
      <c r="T523" s="44"/>
      <c r="U523" s="44"/>
      <c r="V523" s="44"/>
      <c r="W523" s="44"/>
      <c r="X523" s="44"/>
      <c r="Y523" s="44"/>
    </row>
    <row r="524" s="5" customFormat="1" ht="14.25" spans="5:25">
      <c r="E524" s="47"/>
      <c r="N524" s="49"/>
      <c r="O524" s="50"/>
      <c r="P524" s="50"/>
      <c r="Q524" s="50"/>
      <c r="R524" s="50"/>
      <c r="S524" s="50"/>
      <c r="T524" s="44"/>
      <c r="U524" s="44"/>
      <c r="V524" s="44"/>
      <c r="W524" s="44"/>
      <c r="X524" s="44"/>
      <c r="Y524" s="44"/>
    </row>
    <row r="525" s="5" customFormat="1" ht="14.25" spans="5:25">
      <c r="E525" s="47"/>
      <c r="N525" s="49"/>
      <c r="O525" s="50"/>
      <c r="P525" s="50"/>
      <c r="Q525" s="50"/>
      <c r="R525" s="50"/>
      <c r="S525" s="50"/>
      <c r="T525" s="44"/>
      <c r="U525" s="44"/>
      <c r="V525" s="44"/>
      <c r="W525" s="44"/>
      <c r="X525" s="44"/>
      <c r="Y525" s="44"/>
    </row>
    <row r="526" s="5" customFormat="1" ht="14.25" spans="5:25">
      <c r="E526" s="47"/>
      <c r="N526" s="49"/>
      <c r="O526" s="50"/>
      <c r="P526" s="50"/>
      <c r="Q526" s="50"/>
      <c r="R526" s="50"/>
      <c r="S526" s="50"/>
      <c r="T526" s="44"/>
      <c r="U526" s="44"/>
      <c r="V526" s="44"/>
      <c r="W526" s="44"/>
      <c r="X526" s="44"/>
      <c r="Y526" s="44"/>
    </row>
    <row r="527" s="5" customFormat="1" ht="14.25" spans="5:25">
      <c r="E527" s="47"/>
      <c r="N527" s="49"/>
      <c r="O527" s="50"/>
      <c r="P527" s="50"/>
      <c r="Q527" s="50"/>
      <c r="R527" s="50"/>
      <c r="S527" s="50"/>
      <c r="T527" s="44"/>
      <c r="U527" s="44"/>
      <c r="V527" s="44"/>
      <c r="W527" s="44"/>
      <c r="X527" s="44"/>
      <c r="Y527" s="44"/>
    </row>
    <row r="528" s="5" customFormat="1" ht="14.25" spans="5:25">
      <c r="E528" s="47"/>
      <c r="N528" s="49"/>
      <c r="O528" s="50"/>
      <c r="P528" s="50"/>
      <c r="Q528" s="50"/>
      <c r="R528" s="50"/>
      <c r="S528" s="50"/>
      <c r="T528" s="44"/>
      <c r="U528" s="44"/>
      <c r="V528" s="44"/>
      <c r="W528" s="44"/>
      <c r="X528" s="44"/>
      <c r="Y528" s="44"/>
    </row>
    <row r="529" s="5" customFormat="1" ht="14.25" spans="5:25">
      <c r="E529" s="47"/>
      <c r="N529" s="49"/>
      <c r="O529" s="50"/>
      <c r="P529" s="50"/>
      <c r="Q529" s="50"/>
      <c r="R529" s="50"/>
      <c r="S529" s="50"/>
      <c r="T529" s="44"/>
      <c r="U529" s="44"/>
      <c r="V529" s="44"/>
      <c r="W529" s="44"/>
      <c r="X529" s="44"/>
      <c r="Y529" s="44"/>
    </row>
    <row r="530" s="5" customFormat="1" ht="14.25" spans="5:25">
      <c r="E530" s="47"/>
      <c r="N530" s="49"/>
      <c r="O530" s="50"/>
      <c r="P530" s="50"/>
      <c r="Q530" s="50"/>
      <c r="R530" s="50"/>
      <c r="S530" s="50"/>
      <c r="T530" s="44"/>
      <c r="U530" s="44"/>
      <c r="V530" s="44"/>
      <c r="W530" s="44"/>
      <c r="X530" s="44"/>
      <c r="Y530" s="44"/>
    </row>
    <row r="531" s="5" customFormat="1" ht="14.25" spans="5:25">
      <c r="E531" s="47"/>
      <c r="N531" s="49"/>
      <c r="O531" s="50"/>
      <c r="P531" s="50"/>
      <c r="Q531" s="50"/>
      <c r="R531" s="50"/>
      <c r="S531" s="50"/>
      <c r="T531" s="44"/>
      <c r="U531" s="44"/>
      <c r="V531" s="44"/>
      <c r="W531" s="44"/>
      <c r="X531" s="44"/>
      <c r="Y531" s="44"/>
    </row>
    <row r="532" s="5" customFormat="1" ht="14.25" spans="5:25">
      <c r="E532" s="47"/>
      <c r="N532" s="49"/>
      <c r="O532" s="50"/>
      <c r="P532" s="50"/>
      <c r="Q532" s="50"/>
      <c r="R532" s="50"/>
      <c r="S532" s="50"/>
      <c r="T532" s="44"/>
      <c r="U532" s="44"/>
      <c r="V532" s="44"/>
      <c r="W532" s="44"/>
      <c r="X532" s="44"/>
      <c r="Y532" s="44"/>
    </row>
    <row r="533" s="5" customFormat="1" ht="14.25" spans="5:25">
      <c r="E533" s="47"/>
      <c r="N533" s="49"/>
      <c r="O533" s="50"/>
      <c r="P533" s="50"/>
      <c r="Q533" s="50"/>
      <c r="R533" s="50"/>
      <c r="S533" s="50"/>
      <c r="T533" s="44"/>
      <c r="U533" s="44"/>
      <c r="V533" s="44"/>
      <c r="W533" s="44"/>
      <c r="X533" s="44"/>
      <c r="Y533" s="44"/>
    </row>
    <row r="534" s="5" customFormat="1" ht="14.25" spans="5:25">
      <c r="E534" s="47"/>
      <c r="N534" s="49"/>
      <c r="O534" s="50"/>
      <c r="P534" s="50"/>
      <c r="Q534" s="50"/>
      <c r="R534" s="50"/>
      <c r="S534" s="50"/>
      <c r="T534" s="44"/>
      <c r="U534" s="44"/>
      <c r="V534" s="44"/>
      <c r="W534" s="44"/>
      <c r="X534" s="44"/>
      <c r="Y534" s="44"/>
    </row>
    <row r="535" s="5" customFormat="1" ht="14.25" spans="5:25">
      <c r="E535" s="47"/>
      <c r="N535" s="49"/>
      <c r="O535" s="50"/>
      <c r="P535" s="50"/>
      <c r="Q535" s="50"/>
      <c r="R535" s="50"/>
      <c r="S535" s="50"/>
      <c r="T535" s="44"/>
      <c r="U535" s="44"/>
      <c r="V535" s="44"/>
      <c r="W535" s="44"/>
      <c r="X535" s="44"/>
      <c r="Y535" s="44"/>
    </row>
    <row r="536" s="5" customFormat="1" ht="14.25" spans="5:25">
      <c r="E536" s="47"/>
      <c r="N536" s="49"/>
      <c r="O536" s="50"/>
      <c r="P536" s="50"/>
      <c r="Q536" s="50"/>
      <c r="R536" s="50"/>
      <c r="S536" s="50"/>
      <c r="T536" s="44"/>
      <c r="U536" s="44"/>
      <c r="V536" s="44"/>
      <c r="W536" s="44"/>
      <c r="X536" s="44"/>
      <c r="Y536" s="44"/>
    </row>
    <row r="537" s="5" customFormat="1" ht="14.25" spans="5:25">
      <c r="E537" s="47"/>
      <c r="N537" s="49"/>
      <c r="O537" s="50"/>
      <c r="P537" s="50"/>
      <c r="Q537" s="50"/>
      <c r="R537" s="50"/>
      <c r="S537" s="50"/>
      <c r="T537" s="44"/>
      <c r="U537" s="44"/>
      <c r="V537" s="44"/>
      <c r="W537" s="44"/>
      <c r="X537" s="44"/>
      <c r="Y537" s="44"/>
    </row>
    <row r="538" s="5" customFormat="1" ht="14.25" spans="5:25">
      <c r="E538" s="47"/>
      <c r="N538" s="49"/>
      <c r="O538" s="50"/>
      <c r="P538" s="50"/>
      <c r="Q538" s="50"/>
      <c r="R538" s="50"/>
      <c r="S538" s="50"/>
      <c r="T538" s="44"/>
      <c r="U538" s="44"/>
      <c r="V538" s="44"/>
      <c r="W538" s="44"/>
      <c r="X538" s="44"/>
      <c r="Y538" s="44"/>
    </row>
    <row r="539" s="5" customFormat="1" ht="14.25" spans="5:25">
      <c r="E539" s="47"/>
      <c r="N539" s="49"/>
      <c r="O539" s="50"/>
      <c r="P539" s="50"/>
      <c r="Q539" s="50"/>
      <c r="R539" s="50"/>
      <c r="S539" s="50"/>
      <c r="T539" s="44"/>
      <c r="U539" s="44"/>
      <c r="V539" s="44"/>
      <c r="W539" s="44"/>
      <c r="X539" s="44"/>
      <c r="Y539" s="44"/>
    </row>
    <row r="540" s="5" customFormat="1" ht="14.25" spans="5:25">
      <c r="E540" s="47"/>
      <c r="N540" s="49"/>
      <c r="O540" s="50"/>
      <c r="P540" s="50"/>
      <c r="Q540" s="50"/>
      <c r="R540" s="50"/>
      <c r="S540" s="50"/>
      <c r="T540" s="44"/>
      <c r="U540" s="44"/>
      <c r="V540" s="44"/>
      <c r="W540" s="44"/>
      <c r="X540" s="44"/>
      <c r="Y540" s="44"/>
    </row>
    <row r="541" s="5" customFormat="1" ht="14.25" spans="5:25">
      <c r="E541" s="47"/>
      <c r="N541" s="49"/>
      <c r="O541" s="50"/>
      <c r="P541" s="50"/>
      <c r="Q541" s="50"/>
      <c r="R541" s="50"/>
      <c r="S541" s="50"/>
      <c r="T541" s="44"/>
      <c r="U541" s="44"/>
      <c r="V541" s="44"/>
      <c r="W541" s="44"/>
      <c r="X541" s="44"/>
      <c r="Y541" s="44"/>
    </row>
    <row r="542" s="5" customFormat="1" ht="14.25" spans="5:25">
      <c r="E542" s="47"/>
      <c r="N542" s="49"/>
      <c r="O542" s="50"/>
      <c r="P542" s="50"/>
      <c r="Q542" s="50"/>
      <c r="R542" s="50"/>
      <c r="S542" s="50"/>
      <c r="T542" s="44"/>
      <c r="U542" s="44"/>
      <c r="V542" s="44"/>
      <c r="W542" s="44"/>
      <c r="X542" s="44"/>
      <c r="Y542" s="44"/>
    </row>
    <row r="543" s="5" customFormat="1" ht="14.25" spans="5:25">
      <c r="E543" s="47"/>
      <c r="N543" s="49"/>
      <c r="O543" s="50"/>
      <c r="P543" s="50"/>
      <c r="Q543" s="50"/>
      <c r="R543" s="50"/>
      <c r="S543" s="50"/>
      <c r="T543" s="44"/>
      <c r="U543" s="44"/>
      <c r="V543" s="44"/>
      <c r="W543" s="44"/>
      <c r="X543" s="44"/>
      <c r="Y543" s="44"/>
    </row>
    <row r="544" s="5" customFormat="1" ht="14.25" spans="5:25">
      <c r="E544" s="47"/>
      <c r="N544" s="49"/>
      <c r="O544" s="50"/>
      <c r="P544" s="50"/>
      <c r="Q544" s="50"/>
      <c r="R544" s="50"/>
      <c r="S544" s="50"/>
      <c r="T544" s="44"/>
      <c r="U544" s="44"/>
      <c r="V544" s="44"/>
      <c r="W544" s="44"/>
      <c r="X544" s="44"/>
      <c r="Y544" s="44"/>
    </row>
    <row r="545" s="5" customFormat="1" ht="14.25" spans="5:25">
      <c r="E545" s="47"/>
      <c r="N545" s="49"/>
      <c r="O545" s="50"/>
      <c r="P545" s="50"/>
      <c r="Q545" s="50"/>
      <c r="R545" s="50"/>
      <c r="S545" s="50"/>
      <c r="T545" s="44"/>
      <c r="U545" s="44"/>
      <c r="V545" s="44"/>
      <c r="W545" s="44"/>
      <c r="X545" s="44"/>
      <c r="Y545" s="44"/>
    </row>
    <row r="546" s="5" customFormat="1" ht="14.25" spans="5:25">
      <c r="E546" s="47"/>
      <c r="N546" s="49"/>
      <c r="O546" s="50"/>
      <c r="P546" s="50"/>
      <c r="Q546" s="50"/>
      <c r="R546" s="50"/>
      <c r="S546" s="50"/>
      <c r="T546" s="44"/>
      <c r="U546" s="44"/>
      <c r="V546" s="44"/>
      <c r="W546" s="44"/>
      <c r="X546" s="44"/>
      <c r="Y546" s="44"/>
    </row>
    <row r="547" s="5" customFormat="1" ht="14.25" spans="5:25">
      <c r="E547" s="47"/>
      <c r="N547" s="49"/>
      <c r="O547" s="50"/>
      <c r="P547" s="50"/>
      <c r="Q547" s="50"/>
      <c r="R547" s="50"/>
      <c r="S547" s="50"/>
      <c r="T547" s="44"/>
      <c r="U547" s="44"/>
      <c r="V547" s="44"/>
      <c r="W547" s="44"/>
      <c r="X547" s="44"/>
      <c r="Y547" s="44"/>
    </row>
    <row r="548" s="5" customFormat="1" ht="14.25" spans="5:25">
      <c r="E548" s="47"/>
      <c r="N548" s="49"/>
      <c r="O548" s="50"/>
      <c r="P548" s="50"/>
      <c r="Q548" s="50"/>
      <c r="R548" s="50"/>
      <c r="S548" s="50"/>
      <c r="T548" s="44"/>
      <c r="U548" s="44"/>
      <c r="V548" s="44"/>
      <c r="W548" s="44"/>
      <c r="X548" s="44"/>
      <c r="Y548" s="44"/>
    </row>
    <row r="549" s="5" customFormat="1" ht="14.25" spans="5:25">
      <c r="E549" s="47"/>
      <c r="N549" s="49"/>
      <c r="O549" s="50"/>
      <c r="P549" s="50"/>
      <c r="Q549" s="50"/>
      <c r="R549" s="50"/>
      <c r="S549" s="50"/>
      <c r="T549" s="44"/>
      <c r="U549" s="44"/>
      <c r="V549" s="44"/>
      <c r="W549" s="44"/>
      <c r="X549" s="44"/>
      <c r="Y549" s="44"/>
    </row>
    <row r="550" s="5" customFormat="1" ht="14.25" spans="5:25">
      <c r="E550" s="47"/>
      <c r="N550" s="49"/>
      <c r="O550" s="50"/>
      <c r="P550" s="50"/>
      <c r="Q550" s="50"/>
      <c r="R550" s="50"/>
      <c r="S550" s="50"/>
      <c r="T550" s="44"/>
      <c r="U550" s="44"/>
      <c r="V550" s="44"/>
      <c r="W550" s="44"/>
      <c r="X550" s="44"/>
      <c r="Y550" s="44"/>
    </row>
    <row r="551" s="5" customFormat="1" ht="14.25" spans="5:25">
      <c r="E551" s="47"/>
      <c r="N551" s="49"/>
      <c r="O551" s="50"/>
      <c r="P551" s="50"/>
      <c r="Q551" s="50"/>
      <c r="R551" s="50"/>
      <c r="S551" s="50"/>
      <c r="T551" s="44"/>
      <c r="U551" s="44"/>
      <c r="V551" s="44"/>
      <c r="W551" s="44"/>
      <c r="X551" s="44"/>
      <c r="Y551" s="44"/>
    </row>
    <row r="552" s="5" customFormat="1" ht="14.25" spans="5:25">
      <c r="E552" s="47"/>
      <c r="N552" s="49"/>
      <c r="O552" s="50"/>
      <c r="P552" s="50"/>
      <c r="Q552" s="50"/>
      <c r="R552" s="50"/>
      <c r="S552" s="50"/>
      <c r="T552" s="44"/>
      <c r="U552" s="44"/>
      <c r="V552" s="44"/>
      <c r="W552" s="44"/>
      <c r="X552" s="44"/>
      <c r="Y552" s="44"/>
    </row>
    <row r="553" s="5" customFormat="1" ht="14.25" spans="5:25">
      <c r="E553" s="47"/>
      <c r="N553" s="49"/>
      <c r="O553" s="50"/>
      <c r="P553" s="50"/>
      <c r="Q553" s="50"/>
      <c r="R553" s="50"/>
      <c r="S553" s="50"/>
      <c r="T553" s="44"/>
      <c r="U553" s="44"/>
      <c r="V553" s="44"/>
      <c r="W553" s="44"/>
      <c r="X553" s="44"/>
      <c r="Y553" s="44"/>
    </row>
    <row r="554" s="5" customFormat="1" ht="14.25" spans="5:25">
      <c r="E554" s="47"/>
      <c r="N554" s="49"/>
      <c r="O554" s="50"/>
      <c r="P554" s="50"/>
      <c r="Q554" s="50"/>
      <c r="R554" s="50"/>
      <c r="S554" s="50"/>
      <c r="T554" s="44"/>
      <c r="U554" s="44"/>
      <c r="V554" s="44"/>
      <c r="W554" s="44"/>
      <c r="X554" s="44"/>
      <c r="Y554" s="44"/>
    </row>
    <row r="555" s="5" customFormat="1" ht="14.25" spans="5:25">
      <c r="E555" s="47"/>
      <c r="N555" s="49"/>
      <c r="O555" s="50"/>
      <c r="P555" s="50"/>
      <c r="Q555" s="50"/>
      <c r="R555" s="50"/>
      <c r="S555" s="50"/>
      <c r="T555" s="44"/>
      <c r="U555" s="44"/>
      <c r="V555" s="44"/>
      <c r="W555" s="44"/>
      <c r="X555" s="44"/>
      <c r="Y555" s="44"/>
    </row>
    <row r="556" s="5" customFormat="1" ht="14.25" spans="5:25">
      <c r="E556" s="47"/>
      <c r="N556" s="49"/>
      <c r="O556" s="50"/>
      <c r="P556" s="50"/>
      <c r="Q556" s="50"/>
      <c r="R556" s="50"/>
      <c r="S556" s="50"/>
      <c r="T556" s="44"/>
      <c r="U556" s="44"/>
      <c r="V556" s="44"/>
      <c r="W556" s="44"/>
      <c r="X556" s="44"/>
      <c r="Y556" s="44"/>
    </row>
    <row r="557" s="5" customFormat="1" ht="14.25" spans="5:25">
      <c r="E557" s="47"/>
      <c r="N557" s="49"/>
      <c r="O557" s="50"/>
      <c r="P557" s="50"/>
      <c r="Q557" s="50"/>
      <c r="R557" s="50"/>
      <c r="S557" s="50"/>
      <c r="T557" s="44"/>
      <c r="U557" s="44"/>
      <c r="V557" s="44"/>
      <c r="W557" s="44"/>
      <c r="X557" s="44"/>
      <c r="Y557" s="44"/>
    </row>
    <row r="558" s="5" customFormat="1" ht="14.25" spans="5:25">
      <c r="E558" s="47"/>
      <c r="N558" s="49"/>
      <c r="O558" s="50"/>
      <c r="P558" s="50"/>
      <c r="Q558" s="50"/>
      <c r="R558" s="50"/>
      <c r="S558" s="50"/>
      <c r="T558" s="44"/>
      <c r="U558" s="44"/>
      <c r="V558" s="44"/>
      <c r="W558" s="44"/>
      <c r="X558" s="44"/>
      <c r="Y558" s="44"/>
    </row>
    <row r="559" s="5" customFormat="1" ht="14.25" spans="5:25">
      <c r="E559" s="47"/>
      <c r="N559" s="49"/>
      <c r="O559" s="50"/>
      <c r="P559" s="50"/>
      <c r="Q559" s="50"/>
      <c r="R559" s="50"/>
      <c r="S559" s="50"/>
      <c r="T559" s="44"/>
      <c r="U559" s="44"/>
      <c r="V559" s="44"/>
      <c r="W559" s="44"/>
      <c r="X559" s="44"/>
      <c r="Y559" s="44"/>
    </row>
    <row r="560" s="5" customFormat="1" ht="14.25" spans="5:25">
      <c r="E560" s="47"/>
      <c r="N560" s="49"/>
      <c r="O560" s="50"/>
      <c r="P560" s="50"/>
      <c r="Q560" s="50"/>
      <c r="R560" s="50"/>
      <c r="S560" s="50"/>
      <c r="T560" s="44"/>
      <c r="U560" s="44"/>
      <c r="V560" s="44"/>
      <c r="W560" s="44"/>
      <c r="X560" s="44"/>
      <c r="Y560" s="44"/>
    </row>
    <row r="561" s="5" customFormat="1" ht="14.25" spans="5:25">
      <c r="E561" s="47"/>
      <c r="N561" s="49"/>
      <c r="O561" s="50"/>
      <c r="P561" s="50"/>
      <c r="Q561" s="50"/>
      <c r="R561" s="50"/>
      <c r="S561" s="50"/>
      <c r="T561" s="44"/>
      <c r="U561" s="44"/>
      <c r="V561" s="44"/>
      <c r="W561" s="44"/>
      <c r="X561" s="44"/>
      <c r="Y561" s="44"/>
    </row>
    <row r="562" s="5" customFormat="1" ht="14.25" spans="5:25">
      <c r="E562" s="47"/>
      <c r="N562" s="49"/>
      <c r="O562" s="50"/>
      <c r="P562" s="50"/>
      <c r="Q562" s="50"/>
      <c r="R562" s="50"/>
      <c r="S562" s="50"/>
      <c r="T562" s="44"/>
      <c r="U562" s="44"/>
      <c r="V562" s="44"/>
      <c r="W562" s="44"/>
      <c r="X562" s="44"/>
      <c r="Y562" s="44"/>
    </row>
    <row r="563" s="5" customFormat="1" ht="14.25" spans="5:25">
      <c r="E563" s="47"/>
      <c r="N563" s="49"/>
      <c r="O563" s="50"/>
      <c r="P563" s="50"/>
      <c r="Q563" s="50"/>
      <c r="R563" s="50"/>
      <c r="S563" s="50"/>
      <c r="T563" s="44"/>
      <c r="U563" s="44"/>
      <c r="V563" s="44"/>
      <c r="W563" s="44"/>
      <c r="X563" s="44"/>
      <c r="Y563" s="44"/>
    </row>
    <row r="564" s="5" customFormat="1" ht="14.25" spans="5:25">
      <c r="E564" s="47"/>
      <c r="N564" s="49"/>
      <c r="O564" s="50"/>
      <c r="P564" s="50"/>
      <c r="Q564" s="50"/>
      <c r="R564" s="50"/>
      <c r="S564" s="50"/>
      <c r="T564" s="44"/>
      <c r="U564" s="44"/>
      <c r="V564" s="44"/>
      <c r="W564" s="44"/>
      <c r="X564" s="44"/>
      <c r="Y564" s="44"/>
    </row>
    <row r="565" s="5" customFormat="1" ht="14.25" spans="5:25">
      <c r="E565" s="47"/>
      <c r="N565" s="49"/>
      <c r="O565" s="50"/>
      <c r="P565" s="50"/>
      <c r="Q565" s="50"/>
      <c r="R565" s="50"/>
      <c r="S565" s="50"/>
      <c r="T565" s="44"/>
      <c r="U565" s="44"/>
      <c r="V565" s="44"/>
      <c r="W565" s="44"/>
      <c r="X565" s="44"/>
      <c r="Y565" s="44"/>
    </row>
    <row r="566" s="5" customFormat="1" ht="14.25" spans="5:25">
      <c r="E566" s="47"/>
      <c r="N566" s="49"/>
      <c r="O566" s="50"/>
      <c r="P566" s="50"/>
      <c r="Q566" s="50"/>
      <c r="R566" s="50"/>
      <c r="S566" s="50"/>
      <c r="T566" s="44"/>
      <c r="U566" s="44"/>
      <c r="V566" s="44"/>
      <c r="W566" s="44"/>
      <c r="X566" s="44"/>
      <c r="Y566" s="44"/>
    </row>
    <row r="567" s="5" customFormat="1" ht="14.25" spans="5:25">
      <c r="E567" s="47"/>
      <c r="N567" s="49"/>
      <c r="O567" s="50"/>
      <c r="P567" s="50"/>
      <c r="Q567" s="50"/>
      <c r="R567" s="50"/>
      <c r="S567" s="50"/>
      <c r="T567" s="44"/>
      <c r="U567" s="44"/>
      <c r="V567" s="44"/>
      <c r="W567" s="44"/>
      <c r="X567" s="44"/>
      <c r="Y567" s="44"/>
    </row>
    <row r="568" s="5" customFormat="1" ht="14.25" spans="5:25">
      <c r="E568" s="47"/>
      <c r="N568" s="49"/>
      <c r="O568" s="50"/>
      <c r="P568" s="50"/>
      <c r="Q568" s="50"/>
      <c r="R568" s="50"/>
      <c r="S568" s="50"/>
      <c r="T568" s="44"/>
      <c r="U568" s="44"/>
      <c r="V568" s="44"/>
      <c r="W568" s="44"/>
      <c r="X568" s="44"/>
      <c r="Y568" s="44"/>
    </row>
    <row r="569" s="5" customFormat="1" ht="14.25" spans="5:25">
      <c r="E569" s="47"/>
      <c r="N569" s="49"/>
      <c r="O569" s="50"/>
      <c r="P569" s="50"/>
      <c r="Q569" s="50"/>
      <c r="R569" s="50"/>
      <c r="S569" s="50"/>
      <c r="T569" s="44"/>
      <c r="U569" s="44"/>
      <c r="V569" s="44"/>
      <c r="W569" s="44"/>
      <c r="X569" s="44"/>
      <c r="Y569" s="44"/>
    </row>
    <row r="570" s="5" customFormat="1" ht="14.25" spans="5:25">
      <c r="E570" s="47"/>
      <c r="N570" s="49"/>
      <c r="O570" s="50"/>
      <c r="P570" s="50"/>
      <c r="Q570" s="50"/>
      <c r="R570" s="50"/>
      <c r="S570" s="50"/>
      <c r="T570" s="44"/>
      <c r="U570" s="44"/>
      <c r="V570" s="44"/>
      <c r="W570" s="44"/>
      <c r="X570" s="44"/>
      <c r="Y570" s="44"/>
    </row>
    <row r="571" s="5" customFormat="1" ht="14.25" spans="5:25">
      <c r="E571" s="47"/>
      <c r="N571" s="49"/>
      <c r="O571" s="50"/>
      <c r="P571" s="50"/>
      <c r="Q571" s="50"/>
      <c r="R571" s="50"/>
      <c r="S571" s="50"/>
      <c r="T571" s="44"/>
      <c r="U571" s="44"/>
      <c r="V571" s="44"/>
      <c r="W571" s="44"/>
      <c r="X571" s="44"/>
      <c r="Y571" s="44"/>
    </row>
    <row r="572" s="5" customFormat="1" ht="14.25" spans="5:25">
      <c r="E572" s="47"/>
      <c r="N572" s="49"/>
      <c r="O572" s="50"/>
      <c r="P572" s="50"/>
      <c r="Q572" s="50"/>
      <c r="R572" s="50"/>
      <c r="S572" s="50"/>
      <c r="T572" s="44"/>
      <c r="U572" s="44"/>
      <c r="V572" s="44"/>
      <c r="W572" s="44"/>
      <c r="X572" s="44"/>
      <c r="Y572" s="44"/>
    </row>
    <row r="573" s="5" customFormat="1" ht="14.25" spans="5:25">
      <c r="E573" s="47"/>
      <c r="N573" s="49"/>
      <c r="O573" s="50"/>
      <c r="P573" s="50"/>
      <c r="Q573" s="50"/>
      <c r="R573" s="50"/>
      <c r="S573" s="50"/>
      <c r="T573" s="44"/>
      <c r="U573" s="44"/>
      <c r="V573" s="44"/>
      <c r="W573" s="44"/>
      <c r="X573" s="44"/>
      <c r="Y573" s="44"/>
    </row>
    <row r="574" s="5" customFormat="1" ht="14.25" spans="5:25">
      <c r="E574" s="47"/>
      <c r="N574" s="49"/>
      <c r="O574" s="50"/>
      <c r="P574" s="50"/>
      <c r="Q574" s="50"/>
      <c r="R574" s="50"/>
      <c r="S574" s="50"/>
      <c r="T574" s="44"/>
      <c r="U574" s="44"/>
      <c r="V574" s="44"/>
      <c r="W574" s="44"/>
      <c r="X574" s="44"/>
      <c r="Y574" s="44"/>
    </row>
    <row r="575" s="5" customFormat="1" ht="14.25" spans="5:25">
      <c r="E575" s="47"/>
      <c r="N575" s="49"/>
      <c r="O575" s="50"/>
      <c r="P575" s="50"/>
      <c r="Q575" s="50"/>
      <c r="R575" s="50"/>
      <c r="S575" s="50"/>
      <c r="T575" s="44"/>
      <c r="U575" s="44"/>
      <c r="V575" s="44"/>
      <c r="W575" s="44"/>
      <c r="X575" s="44"/>
      <c r="Y575" s="44"/>
    </row>
    <row r="576" s="5" customFormat="1" ht="14.25" spans="5:25">
      <c r="E576" s="47"/>
      <c r="N576" s="49"/>
      <c r="O576" s="50"/>
      <c r="P576" s="50"/>
      <c r="Q576" s="50"/>
      <c r="R576" s="50"/>
      <c r="S576" s="50"/>
      <c r="T576" s="44"/>
      <c r="U576" s="44"/>
      <c r="V576" s="44"/>
      <c r="W576" s="44"/>
      <c r="X576" s="44"/>
      <c r="Y576" s="44"/>
    </row>
    <row r="577" s="5" customFormat="1" ht="14.25" spans="5:25">
      <c r="E577" s="47"/>
      <c r="N577" s="49"/>
      <c r="O577" s="50"/>
      <c r="P577" s="50"/>
      <c r="Q577" s="50"/>
      <c r="R577" s="50"/>
      <c r="S577" s="50"/>
      <c r="T577" s="44"/>
      <c r="U577" s="44"/>
      <c r="V577" s="44"/>
      <c r="W577" s="44"/>
      <c r="X577" s="44"/>
      <c r="Y577" s="44"/>
    </row>
    <row r="578" s="5" customFormat="1" ht="14.25" spans="5:25">
      <c r="E578" s="47"/>
      <c r="N578" s="49"/>
      <c r="O578" s="50"/>
      <c r="P578" s="50"/>
      <c r="Q578" s="50"/>
      <c r="R578" s="50"/>
      <c r="S578" s="50"/>
      <c r="T578" s="44"/>
      <c r="U578" s="44"/>
      <c r="V578" s="44"/>
      <c r="W578" s="44"/>
      <c r="X578" s="44"/>
      <c r="Y578" s="44"/>
    </row>
    <row r="579" s="5" customFormat="1" ht="14.25" spans="5:25">
      <c r="E579" s="47"/>
      <c r="N579" s="49"/>
      <c r="O579" s="50"/>
      <c r="P579" s="50"/>
      <c r="Q579" s="50"/>
      <c r="R579" s="50"/>
      <c r="S579" s="50"/>
      <c r="T579" s="44"/>
      <c r="U579" s="44"/>
      <c r="V579" s="44"/>
      <c r="W579" s="44"/>
      <c r="X579" s="44"/>
      <c r="Y579" s="44"/>
    </row>
    <row r="580" s="5" customFormat="1" ht="14.25" spans="5:25">
      <c r="E580" s="47"/>
      <c r="N580" s="49"/>
      <c r="O580" s="50"/>
      <c r="P580" s="50"/>
      <c r="Q580" s="50"/>
      <c r="R580" s="50"/>
      <c r="S580" s="50"/>
      <c r="T580" s="44"/>
      <c r="U580" s="44"/>
      <c r="V580" s="44"/>
      <c r="W580" s="44"/>
      <c r="X580" s="44"/>
      <c r="Y580" s="44"/>
    </row>
    <row r="581" s="5" customFormat="1" ht="14.25" spans="5:25">
      <c r="E581" s="47"/>
      <c r="N581" s="49"/>
      <c r="O581" s="50"/>
      <c r="P581" s="50"/>
      <c r="Q581" s="50"/>
      <c r="R581" s="50"/>
      <c r="S581" s="50"/>
      <c r="T581" s="44"/>
      <c r="U581" s="44"/>
      <c r="V581" s="44"/>
      <c r="W581" s="44"/>
      <c r="X581" s="44"/>
      <c r="Y581" s="44"/>
    </row>
    <row r="582" s="5" customFormat="1" ht="14.25" spans="5:25">
      <c r="E582" s="47"/>
      <c r="N582" s="49"/>
      <c r="O582" s="50"/>
      <c r="P582" s="50"/>
      <c r="Q582" s="50"/>
      <c r="R582" s="50"/>
      <c r="S582" s="50"/>
      <c r="T582" s="44"/>
      <c r="U582" s="44"/>
      <c r="V582" s="44"/>
      <c r="W582" s="44"/>
      <c r="X582" s="44"/>
      <c r="Y582" s="44"/>
    </row>
    <row r="583" s="5" customFormat="1" ht="14.25" spans="5:25">
      <c r="E583" s="47"/>
      <c r="N583" s="49"/>
      <c r="O583" s="50"/>
      <c r="P583" s="50"/>
      <c r="Q583" s="50"/>
      <c r="R583" s="50"/>
      <c r="S583" s="50"/>
      <c r="T583" s="44"/>
      <c r="U583" s="44"/>
      <c r="V583" s="44"/>
      <c r="W583" s="44"/>
      <c r="X583" s="44"/>
      <c r="Y583" s="44"/>
    </row>
    <row r="584" s="5" customFormat="1" ht="14.25" spans="5:25">
      <c r="E584" s="47"/>
      <c r="N584" s="49"/>
      <c r="O584" s="50"/>
      <c r="P584" s="50"/>
      <c r="Q584" s="50"/>
      <c r="R584" s="50"/>
      <c r="S584" s="50"/>
      <c r="T584" s="44"/>
      <c r="U584" s="44"/>
      <c r="V584" s="44"/>
      <c r="W584" s="44"/>
      <c r="X584" s="44"/>
      <c r="Y584" s="44"/>
    </row>
    <row r="585" s="5" customFormat="1" ht="14.25" spans="5:25">
      <c r="E585" s="47"/>
      <c r="N585" s="49"/>
      <c r="O585" s="50"/>
      <c r="P585" s="50"/>
      <c r="Q585" s="50"/>
      <c r="R585" s="50"/>
      <c r="S585" s="50"/>
      <c r="T585" s="44"/>
      <c r="U585" s="44"/>
      <c r="V585" s="44"/>
      <c r="W585" s="44"/>
      <c r="X585" s="44"/>
      <c r="Y585" s="44"/>
    </row>
    <row r="586" s="5" customFormat="1" ht="14.25" spans="5:25">
      <c r="E586" s="47"/>
      <c r="N586" s="49"/>
      <c r="O586" s="50"/>
      <c r="P586" s="50"/>
      <c r="Q586" s="50"/>
      <c r="R586" s="50"/>
      <c r="S586" s="50"/>
      <c r="T586" s="44"/>
      <c r="U586" s="44"/>
      <c r="V586" s="44"/>
      <c r="W586" s="44"/>
      <c r="X586" s="44"/>
      <c r="Y586" s="44"/>
    </row>
    <row r="587" s="5" customFormat="1" ht="14.25" spans="5:25">
      <c r="E587" s="47"/>
      <c r="N587" s="49"/>
      <c r="O587" s="50"/>
      <c r="P587" s="50"/>
      <c r="Q587" s="50"/>
      <c r="R587" s="50"/>
      <c r="S587" s="50"/>
      <c r="T587" s="44"/>
      <c r="U587" s="44"/>
      <c r="V587" s="44"/>
      <c r="W587" s="44"/>
      <c r="X587" s="44"/>
      <c r="Y587" s="44"/>
    </row>
    <row r="588" s="5" customFormat="1" ht="14.25" spans="5:25">
      <c r="E588" s="47"/>
      <c r="N588" s="49"/>
      <c r="O588" s="50"/>
      <c r="P588" s="50"/>
      <c r="Q588" s="50"/>
      <c r="R588" s="50"/>
      <c r="S588" s="50"/>
      <c r="T588" s="44"/>
      <c r="U588" s="44"/>
      <c r="V588" s="44"/>
      <c r="W588" s="44"/>
      <c r="X588" s="44"/>
      <c r="Y588" s="44"/>
    </row>
    <row r="589" s="5" customFormat="1" ht="14.25" spans="5:25">
      <c r="E589" s="47"/>
      <c r="N589" s="49"/>
      <c r="O589" s="50"/>
      <c r="P589" s="50"/>
      <c r="Q589" s="50"/>
      <c r="R589" s="50"/>
      <c r="S589" s="50"/>
      <c r="T589" s="44"/>
      <c r="U589" s="44"/>
      <c r="V589" s="44"/>
      <c r="W589" s="44"/>
      <c r="X589" s="44"/>
      <c r="Y589" s="44"/>
    </row>
    <row r="590" s="5" customFormat="1" ht="14.25" spans="5:25">
      <c r="E590" s="47"/>
      <c r="N590" s="49"/>
      <c r="O590" s="50"/>
      <c r="P590" s="50"/>
      <c r="Q590" s="50"/>
      <c r="R590" s="50"/>
      <c r="S590" s="50"/>
      <c r="T590" s="44"/>
      <c r="U590" s="44"/>
      <c r="V590" s="44"/>
      <c r="W590" s="44"/>
      <c r="X590" s="44"/>
      <c r="Y590" s="44"/>
    </row>
    <row r="591" s="5" customFormat="1" ht="14.25" spans="5:25">
      <c r="E591" s="47"/>
      <c r="N591" s="49"/>
      <c r="O591" s="50"/>
      <c r="P591" s="50"/>
      <c r="Q591" s="50"/>
      <c r="R591" s="50"/>
      <c r="S591" s="50"/>
      <c r="T591" s="44"/>
      <c r="U591" s="44"/>
      <c r="V591" s="44"/>
      <c r="W591" s="44"/>
      <c r="X591" s="44"/>
      <c r="Y591" s="44"/>
    </row>
    <row r="592" s="5" customFormat="1" ht="14.25" spans="5:25">
      <c r="E592" s="47"/>
      <c r="N592" s="49"/>
      <c r="O592" s="50"/>
      <c r="P592" s="50"/>
      <c r="Q592" s="50"/>
      <c r="R592" s="50"/>
      <c r="S592" s="50"/>
      <c r="T592" s="44"/>
      <c r="U592" s="44"/>
      <c r="V592" s="44"/>
      <c r="W592" s="44"/>
      <c r="X592" s="44"/>
      <c r="Y592" s="44"/>
    </row>
    <row r="593" s="5" customFormat="1" ht="14.25" spans="5:25">
      <c r="E593" s="47"/>
      <c r="N593" s="49"/>
      <c r="O593" s="50"/>
      <c r="P593" s="50"/>
      <c r="Q593" s="50"/>
      <c r="R593" s="50"/>
      <c r="S593" s="50"/>
      <c r="T593" s="44"/>
      <c r="U593" s="44"/>
      <c r="V593" s="44"/>
      <c r="W593" s="44"/>
      <c r="X593" s="44"/>
      <c r="Y593" s="44"/>
    </row>
    <row r="594" s="5" customFormat="1" ht="14.25" spans="5:25">
      <c r="E594" s="47"/>
      <c r="N594" s="49"/>
      <c r="O594" s="50"/>
      <c r="P594" s="50"/>
      <c r="Q594" s="50"/>
      <c r="R594" s="50"/>
      <c r="S594" s="50"/>
      <c r="T594" s="44"/>
      <c r="U594" s="44"/>
      <c r="V594" s="44"/>
      <c r="W594" s="44"/>
      <c r="X594" s="44"/>
      <c r="Y594" s="44"/>
    </row>
    <row r="595" s="5" customFormat="1" ht="14.25" spans="5:25">
      <c r="E595" s="47"/>
      <c r="N595" s="49"/>
      <c r="O595" s="50"/>
      <c r="P595" s="50"/>
      <c r="Q595" s="50"/>
      <c r="R595" s="50"/>
      <c r="S595" s="50"/>
      <c r="T595" s="44"/>
      <c r="U595" s="44"/>
      <c r="V595" s="44"/>
      <c r="W595" s="44"/>
      <c r="X595" s="44"/>
      <c r="Y595" s="44"/>
    </row>
    <row r="596" s="5" customFormat="1" ht="14.25" spans="5:25">
      <c r="E596" s="47"/>
      <c r="N596" s="49"/>
      <c r="O596" s="50"/>
      <c r="P596" s="50"/>
      <c r="Q596" s="50"/>
      <c r="R596" s="50"/>
      <c r="S596" s="50"/>
      <c r="T596" s="44"/>
      <c r="U596" s="44"/>
      <c r="V596" s="44"/>
      <c r="W596" s="44"/>
      <c r="X596" s="44"/>
      <c r="Y596" s="44"/>
    </row>
    <row r="597" s="5" customFormat="1" ht="14.25" spans="5:25">
      <c r="E597" s="47"/>
      <c r="N597" s="49"/>
      <c r="O597" s="50"/>
      <c r="P597" s="50"/>
      <c r="Q597" s="50"/>
      <c r="R597" s="50"/>
      <c r="S597" s="50"/>
      <c r="T597" s="44"/>
      <c r="U597" s="44"/>
      <c r="V597" s="44"/>
      <c r="W597" s="44"/>
      <c r="X597" s="44"/>
      <c r="Y597" s="44"/>
    </row>
    <row r="598" s="5" customFormat="1" ht="14.25" spans="5:25">
      <c r="E598" s="47"/>
      <c r="N598" s="49"/>
      <c r="O598" s="50"/>
      <c r="P598" s="50"/>
      <c r="Q598" s="50"/>
      <c r="R598" s="50"/>
      <c r="S598" s="50"/>
      <c r="T598" s="44"/>
      <c r="U598" s="44"/>
      <c r="V598" s="44"/>
      <c r="W598" s="44"/>
      <c r="X598" s="44"/>
      <c r="Y598" s="44"/>
    </row>
    <row r="599" s="5" customFormat="1" ht="14.25" spans="5:25">
      <c r="E599" s="47"/>
      <c r="N599" s="49"/>
      <c r="O599" s="50"/>
      <c r="P599" s="50"/>
      <c r="Q599" s="50"/>
      <c r="R599" s="50"/>
      <c r="S599" s="50"/>
      <c r="T599" s="44"/>
      <c r="U599" s="44"/>
      <c r="V599" s="44"/>
      <c r="W599" s="44"/>
      <c r="X599" s="44"/>
      <c r="Y599" s="44"/>
    </row>
    <row r="600" s="5" customFormat="1" ht="14.25" spans="5:25">
      <c r="E600" s="47"/>
      <c r="N600" s="49"/>
      <c r="O600" s="50"/>
      <c r="P600" s="50"/>
      <c r="Q600" s="50"/>
      <c r="R600" s="50"/>
      <c r="S600" s="50"/>
      <c r="T600" s="44"/>
      <c r="U600" s="44"/>
      <c r="V600" s="44"/>
      <c r="W600" s="44"/>
      <c r="X600" s="44"/>
      <c r="Y600" s="44"/>
    </row>
    <row r="601" s="5" customFormat="1" ht="14.25" spans="5:25">
      <c r="E601" s="47"/>
      <c r="N601" s="49"/>
      <c r="O601" s="50"/>
      <c r="P601" s="50"/>
      <c r="Q601" s="50"/>
      <c r="R601" s="50"/>
      <c r="S601" s="50"/>
      <c r="T601" s="44"/>
      <c r="U601" s="44"/>
      <c r="V601" s="44"/>
      <c r="W601" s="44"/>
      <c r="X601" s="44"/>
      <c r="Y601" s="44"/>
    </row>
    <row r="602" s="5" customFormat="1" ht="14.25" spans="5:25">
      <c r="E602" s="47"/>
      <c r="N602" s="49"/>
      <c r="O602" s="50"/>
      <c r="P602" s="50"/>
      <c r="Q602" s="50"/>
      <c r="R602" s="50"/>
      <c r="S602" s="50"/>
      <c r="T602" s="44"/>
      <c r="U602" s="44"/>
      <c r="V602" s="44"/>
      <c r="W602" s="44"/>
      <c r="X602" s="44"/>
      <c r="Y602" s="44"/>
    </row>
    <row r="603" s="5" customFormat="1" ht="14.25" spans="5:25">
      <c r="E603" s="47"/>
      <c r="N603" s="49"/>
      <c r="O603" s="50"/>
      <c r="P603" s="50"/>
      <c r="Q603" s="50"/>
      <c r="R603" s="50"/>
      <c r="S603" s="50"/>
      <c r="T603" s="44"/>
      <c r="U603" s="44"/>
      <c r="V603" s="44"/>
      <c r="W603" s="44"/>
      <c r="X603" s="44"/>
      <c r="Y603" s="44"/>
    </row>
    <row r="604" s="5" customFormat="1" ht="14.25" spans="5:25">
      <c r="E604" s="47"/>
      <c r="N604" s="49"/>
      <c r="O604" s="50"/>
      <c r="P604" s="50"/>
      <c r="Q604" s="50"/>
      <c r="R604" s="50"/>
      <c r="S604" s="50"/>
      <c r="T604" s="44"/>
      <c r="U604" s="44"/>
      <c r="V604" s="44"/>
      <c r="W604" s="44"/>
      <c r="X604" s="44"/>
      <c r="Y604" s="44"/>
    </row>
    <row r="605" s="5" customFormat="1" ht="14.25" spans="5:25">
      <c r="E605" s="47"/>
      <c r="N605" s="49"/>
      <c r="O605" s="50"/>
      <c r="P605" s="50"/>
      <c r="Q605" s="50"/>
      <c r="R605" s="50"/>
      <c r="S605" s="50"/>
      <c r="T605" s="44"/>
      <c r="U605" s="44"/>
      <c r="V605" s="44"/>
      <c r="W605" s="44"/>
      <c r="X605" s="44"/>
      <c r="Y605" s="44"/>
    </row>
    <row r="606" s="5" customFormat="1" ht="14.25" spans="5:25">
      <c r="E606" s="47"/>
      <c r="N606" s="49"/>
      <c r="O606" s="50"/>
      <c r="P606" s="50"/>
      <c r="Q606" s="50"/>
      <c r="R606" s="50"/>
      <c r="S606" s="50"/>
      <c r="T606" s="44"/>
      <c r="U606" s="44"/>
      <c r="V606" s="44"/>
      <c r="W606" s="44"/>
      <c r="X606" s="44"/>
      <c r="Y606" s="44"/>
    </row>
    <row r="607" s="5" customFormat="1" ht="14.25" spans="5:25">
      <c r="E607" s="47"/>
      <c r="N607" s="49"/>
      <c r="O607" s="50"/>
      <c r="P607" s="50"/>
      <c r="Q607" s="50"/>
      <c r="R607" s="50"/>
      <c r="S607" s="50"/>
      <c r="T607" s="44"/>
      <c r="U607" s="44"/>
      <c r="V607" s="44"/>
      <c r="W607" s="44"/>
      <c r="X607" s="44"/>
      <c r="Y607" s="44"/>
    </row>
    <row r="608" s="5" customFormat="1" ht="14.25" spans="5:25">
      <c r="E608" s="47"/>
      <c r="N608" s="49"/>
      <c r="O608" s="50"/>
      <c r="P608" s="50"/>
      <c r="Q608" s="50"/>
      <c r="R608" s="50"/>
      <c r="S608" s="50"/>
      <c r="T608" s="44"/>
      <c r="U608" s="44"/>
      <c r="V608" s="44"/>
      <c r="W608" s="44"/>
      <c r="X608" s="44"/>
      <c r="Y608" s="44"/>
    </row>
    <row r="609" s="5" customFormat="1" ht="14.25" spans="5:25">
      <c r="E609" s="47"/>
      <c r="N609" s="49"/>
      <c r="O609" s="50"/>
      <c r="P609" s="50"/>
      <c r="Q609" s="50"/>
      <c r="R609" s="50"/>
      <c r="S609" s="50"/>
      <c r="T609" s="44"/>
      <c r="U609" s="44"/>
      <c r="V609" s="44"/>
      <c r="W609" s="44"/>
      <c r="X609" s="44"/>
      <c r="Y609" s="44"/>
    </row>
    <row r="610" s="5" customFormat="1" ht="14.25" spans="5:25">
      <c r="E610" s="47"/>
      <c r="N610" s="49"/>
      <c r="O610" s="50"/>
      <c r="P610" s="50"/>
      <c r="Q610" s="50"/>
      <c r="R610" s="50"/>
      <c r="S610" s="50"/>
      <c r="T610" s="44"/>
      <c r="U610" s="44"/>
      <c r="V610" s="44"/>
      <c r="W610" s="44"/>
      <c r="X610" s="44"/>
      <c r="Y610" s="44"/>
    </row>
    <row r="611" s="5" customFormat="1" ht="14.25" spans="5:25">
      <c r="E611" s="47"/>
      <c r="N611" s="49"/>
      <c r="O611" s="50"/>
      <c r="P611" s="50"/>
      <c r="Q611" s="50"/>
      <c r="R611" s="50"/>
      <c r="S611" s="50"/>
      <c r="T611" s="44"/>
      <c r="U611" s="44"/>
      <c r="V611" s="44"/>
      <c r="W611" s="44"/>
      <c r="X611" s="44"/>
      <c r="Y611" s="44"/>
    </row>
    <row r="612" s="5" customFormat="1" ht="14.25" spans="5:25">
      <c r="E612" s="47"/>
      <c r="N612" s="49"/>
      <c r="O612" s="50"/>
      <c r="P612" s="50"/>
      <c r="Q612" s="50"/>
      <c r="R612" s="50"/>
      <c r="S612" s="50"/>
      <c r="T612" s="44"/>
      <c r="U612" s="44"/>
      <c r="V612" s="44"/>
      <c r="W612" s="44"/>
      <c r="X612" s="44"/>
      <c r="Y612" s="44"/>
    </row>
    <row r="613" s="5" customFormat="1" ht="14.25" spans="5:25">
      <c r="E613" s="47"/>
      <c r="N613" s="49"/>
      <c r="O613" s="50"/>
      <c r="P613" s="50"/>
      <c r="Q613" s="50"/>
      <c r="R613" s="50"/>
      <c r="S613" s="50"/>
      <c r="T613" s="44"/>
      <c r="U613" s="44"/>
      <c r="V613" s="44"/>
      <c r="W613" s="44"/>
      <c r="X613" s="44"/>
      <c r="Y613" s="44"/>
    </row>
    <row r="614" s="5" customFormat="1" ht="14.25" spans="5:25">
      <c r="E614" s="47"/>
      <c r="N614" s="49"/>
      <c r="O614" s="50"/>
      <c r="P614" s="50"/>
      <c r="Q614" s="50"/>
      <c r="R614" s="50"/>
      <c r="S614" s="50"/>
      <c r="T614" s="44"/>
      <c r="U614" s="44"/>
      <c r="V614" s="44"/>
      <c r="W614" s="44"/>
      <c r="X614" s="44"/>
      <c r="Y614" s="44"/>
    </row>
    <row r="615" s="5" customFormat="1" ht="14.25" spans="5:25">
      <c r="E615" s="47"/>
      <c r="N615" s="49"/>
      <c r="O615" s="50"/>
      <c r="P615" s="50"/>
      <c r="Q615" s="50"/>
      <c r="R615" s="50"/>
      <c r="S615" s="50"/>
      <c r="T615" s="44"/>
      <c r="U615" s="44"/>
      <c r="V615" s="44"/>
      <c r="W615" s="44"/>
      <c r="X615" s="44"/>
      <c r="Y615" s="44"/>
    </row>
    <row r="616" s="5" customFormat="1" ht="14.25" spans="5:25">
      <c r="E616" s="47"/>
      <c r="N616" s="49"/>
      <c r="O616" s="50"/>
      <c r="P616" s="50"/>
      <c r="Q616" s="50"/>
      <c r="R616" s="50"/>
      <c r="S616" s="50"/>
      <c r="T616" s="44"/>
      <c r="U616" s="44"/>
      <c r="V616" s="44"/>
      <c r="W616" s="44"/>
      <c r="X616" s="44"/>
      <c r="Y616" s="44"/>
    </row>
    <row r="617" s="5" customFormat="1" ht="14.25" spans="5:25">
      <c r="E617" s="47"/>
      <c r="N617" s="49"/>
      <c r="O617" s="50"/>
      <c r="P617" s="50"/>
      <c r="Q617" s="50"/>
      <c r="R617" s="50"/>
      <c r="S617" s="50"/>
      <c r="T617" s="44"/>
      <c r="U617" s="44"/>
      <c r="V617" s="44"/>
      <c r="W617" s="44"/>
      <c r="X617" s="44"/>
      <c r="Y617" s="44"/>
    </row>
    <row r="618" s="5" customFormat="1" ht="14.25" spans="5:25">
      <c r="E618" s="47"/>
      <c r="N618" s="49"/>
      <c r="O618" s="50"/>
      <c r="P618" s="50"/>
      <c r="Q618" s="50"/>
      <c r="R618" s="50"/>
      <c r="S618" s="50"/>
      <c r="T618" s="44"/>
      <c r="U618" s="44"/>
      <c r="V618" s="44"/>
      <c r="W618" s="44"/>
      <c r="X618" s="44"/>
      <c r="Y618" s="44"/>
    </row>
    <row r="619" s="5" customFormat="1" ht="14.25" spans="5:25">
      <c r="E619" s="47"/>
      <c r="N619" s="49"/>
      <c r="O619" s="50"/>
      <c r="P619" s="50"/>
      <c r="Q619" s="50"/>
      <c r="R619" s="50"/>
      <c r="S619" s="50"/>
      <c r="T619" s="44"/>
      <c r="U619" s="44"/>
      <c r="V619" s="44"/>
      <c r="W619" s="44"/>
      <c r="X619" s="44"/>
      <c r="Y619" s="44"/>
    </row>
    <row r="620" s="5" customFormat="1" ht="14.25" spans="5:25">
      <c r="E620" s="47"/>
      <c r="N620" s="49"/>
      <c r="O620" s="50"/>
      <c r="P620" s="50"/>
      <c r="Q620" s="50"/>
      <c r="R620" s="50"/>
      <c r="S620" s="50"/>
      <c r="T620" s="44"/>
      <c r="U620" s="44"/>
      <c r="V620" s="44"/>
      <c r="W620" s="44"/>
      <c r="X620" s="44"/>
      <c r="Y620" s="44"/>
    </row>
    <row r="621" s="5" customFormat="1" ht="14.25" spans="5:25">
      <c r="E621" s="47"/>
      <c r="N621" s="49"/>
      <c r="O621" s="50"/>
      <c r="P621" s="50"/>
      <c r="Q621" s="50"/>
      <c r="R621" s="50"/>
      <c r="S621" s="50"/>
      <c r="T621" s="44"/>
      <c r="U621" s="44"/>
      <c r="V621" s="44"/>
      <c r="W621" s="44"/>
      <c r="X621" s="44"/>
      <c r="Y621" s="44"/>
    </row>
    <row r="622" s="5" customFormat="1" ht="14.25" spans="5:25">
      <c r="E622" s="47"/>
      <c r="N622" s="49"/>
      <c r="O622" s="50"/>
      <c r="P622" s="50"/>
      <c r="Q622" s="50"/>
      <c r="R622" s="50"/>
      <c r="S622" s="50"/>
      <c r="T622" s="44"/>
      <c r="U622" s="44"/>
      <c r="V622" s="44"/>
      <c r="W622" s="44"/>
      <c r="X622" s="44"/>
      <c r="Y622" s="44"/>
    </row>
    <row r="623" s="5" customFormat="1" ht="14.25" spans="5:25">
      <c r="E623" s="47"/>
      <c r="N623" s="49"/>
      <c r="O623" s="50"/>
      <c r="P623" s="50"/>
      <c r="Q623" s="50"/>
      <c r="R623" s="50"/>
      <c r="S623" s="50"/>
      <c r="T623" s="44"/>
      <c r="U623" s="44"/>
      <c r="V623" s="44"/>
      <c r="W623" s="44"/>
      <c r="X623" s="44"/>
      <c r="Y623" s="44"/>
    </row>
    <row r="624" s="5" customFormat="1" ht="14.25" spans="5:25">
      <c r="E624" s="47"/>
      <c r="N624" s="49"/>
      <c r="O624" s="50"/>
      <c r="P624" s="50"/>
      <c r="Q624" s="50"/>
      <c r="R624" s="50"/>
      <c r="S624" s="50"/>
      <c r="T624" s="44"/>
      <c r="U624" s="44"/>
      <c r="V624" s="44"/>
      <c r="W624" s="44"/>
      <c r="X624" s="44"/>
      <c r="Y624" s="44"/>
    </row>
    <row r="625" s="5" customFormat="1" ht="14.25" spans="5:25">
      <c r="E625" s="47"/>
      <c r="N625" s="49"/>
      <c r="O625" s="50"/>
      <c r="P625" s="50"/>
      <c r="Q625" s="50"/>
      <c r="R625" s="50"/>
      <c r="S625" s="50"/>
      <c r="T625" s="44"/>
      <c r="U625" s="44"/>
      <c r="V625" s="44"/>
      <c r="W625" s="44"/>
      <c r="X625" s="44"/>
      <c r="Y625" s="44"/>
    </row>
    <row r="626" s="5" customFormat="1" ht="14.25" spans="5:25">
      <c r="E626" s="47"/>
      <c r="N626" s="49"/>
      <c r="O626" s="50"/>
      <c r="P626" s="50"/>
      <c r="Q626" s="50"/>
      <c r="R626" s="50"/>
      <c r="S626" s="50"/>
      <c r="T626" s="44"/>
      <c r="U626" s="44"/>
      <c r="V626" s="44"/>
      <c r="W626" s="44"/>
      <c r="X626" s="44"/>
      <c r="Y626" s="44"/>
    </row>
    <row r="627" s="5" customFormat="1" ht="14.25" spans="5:25">
      <c r="E627" s="47"/>
      <c r="N627" s="49"/>
      <c r="O627" s="50"/>
      <c r="P627" s="50"/>
      <c r="Q627" s="50"/>
      <c r="R627" s="50"/>
      <c r="S627" s="50"/>
      <c r="T627" s="44"/>
      <c r="U627" s="44"/>
      <c r="V627" s="44"/>
      <c r="W627" s="44"/>
      <c r="X627" s="44"/>
      <c r="Y627" s="44"/>
    </row>
    <row r="628" s="5" customFormat="1" ht="14.25" spans="5:25">
      <c r="E628" s="47"/>
      <c r="N628" s="49"/>
      <c r="O628" s="50"/>
      <c r="P628" s="50"/>
      <c r="Q628" s="50"/>
      <c r="R628" s="50"/>
      <c r="S628" s="50"/>
      <c r="T628" s="44"/>
      <c r="U628" s="44"/>
      <c r="V628" s="44"/>
      <c r="W628" s="44"/>
      <c r="X628" s="44"/>
      <c r="Y628" s="44"/>
    </row>
    <row r="629" s="5" customFormat="1" ht="14.25" spans="5:25">
      <c r="E629" s="47"/>
      <c r="N629" s="49"/>
      <c r="O629" s="50"/>
      <c r="P629" s="50"/>
      <c r="Q629" s="50"/>
      <c r="R629" s="50"/>
      <c r="S629" s="50"/>
      <c r="T629" s="44"/>
      <c r="U629" s="44"/>
      <c r="V629" s="44"/>
      <c r="W629" s="44"/>
      <c r="X629" s="44"/>
      <c r="Y629" s="44"/>
    </row>
    <row r="630" s="5" customFormat="1" ht="14.25" spans="5:25">
      <c r="E630" s="47"/>
      <c r="N630" s="49"/>
      <c r="O630" s="50"/>
      <c r="P630" s="50"/>
      <c r="Q630" s="50"/>
      <c r="R630" s="50"/>
      <c r="S630" s="50"/>
      <c r="T630" s="44"/>
      <c r="U630" s="44"/>
      <c r="V630" s="44"/>
      <c r="W630" s="44"/>
      <c r="X630" s="44"/>
      <c r="Y630" s="44"/>
    </row>
    <row r="631" s="5" customFormat="1" ht="14.25" spans="5:25">
      <c r="E631" s="47"/>
      <c r="N631" s="49"/>
      <c r="O631" s="50"/>
      <c r="P631" s="50"/>
      <c r="Q631" s="50"/>
      <c r="R631" s="50"/>
      <c r="S631" s="50"/>
      <c r="T631" s="44"/>
      <c r="U631" s="44"/>
      <c r="V631" s="44"/>
      <c r="W631" s="44"/>
      <c r="X631" s="44"/>
      <c r="Y631" s="44"/>
    </row>
    <row r="632" s="5" customFormat="1" ht="14.25" spans="5:25">
      <c r="E632" s="47"/>
      <c r="N632" s="49"/>
      <c r="O632" s="50"/>
      <c r="P632" s="50"/>
      <c r="Q632" s="50"/>
      <c r="R632" s="50"/>
      <c r="S632" s="50"/>
      <c r="T632" s="44"/>
      <c r="U632" s="44"/>
      <c r="V632" s="44"/>
      <c r="W632" s="44"/>
      <c r="X632" s="44"/>
      <c r="Y632" s="44"/>
    </row>
    <row r="633" s="5" customFormat="1" ht="14.25" spans="5:25">
      <c r="E633" s="47"/>
      <c r="N633" s="49"/>
      <c r="O633" s="50"/>
      <c r="P633" s="50"/>
      <c r="Q633" s="50"/>
      <c r="R633" s="50"/>
      <c r="S633" s="50"/>
      <c r="T633" s="44"/>
      <c r="U633" s="44"/>
      <c r="V633" s="44"/>
      <c r="W633" s="44"/>
      <c r="X633" s="44"/>
      <c r="Y633" s="44"/>
    </row>
    <row r="634" s="5" customFormat="1" ht="14.25" spans="5:25">
      <c r="E634" s="47"/>
      <c r="N634" s="49"/>
      <c r="O634" s="50"/>
      <c r="P634" s="50"/>
      <c r="Q634" s="50"/>
      <c r="R634" s="50"/>
      <c r="S634" s="50"/>
      <c r="T634" s="44"/>
      <c r="U634" s="44"/>
      <c r="V634" s="44"/>
      <c r="W634" s="44"/>
      <c r="X634" s="44"/>
      <c r="Y634" s="44"/>
    </row>
    <row r="635" s="5" customFormat="1" ht="14.25" spans="5:25">
      <c r="E635" s="47"/>
      <c r="N635" s="49"/>
      <c r="O635" s="50"/>
      <c r="P635" s="50"/>
      <c r="Q635" s="50"/>
      <c r="R635" s="50"/>
      <c r="S635" s="50"/>
      <c r="T635" s="44"/>
      <c r="U635" s="44"/>
      <c r="V635" s="44"/>
      <c r="W635" s="44"/>
      <c r="X635" s="44"/>
      <c r="Y635" s="44"/>
    </row>
    <row r="636" s="5" customFormat="1" ht="14.25" spans="5:25">
      <c r="E636" s="47"/>
      <c r="N636" s="49"/>
      <c r="O636" s="50"/>
      <c r="P636" s="50"/>
      <c r="Q636" s="50"/>
      <c r="R636" s="50"/>
      <c r="S636" s="50"/>
      <c r="T636" s="44"/>
      <c r="U636" s="44"/>
      <c r="V636" s="44"/>
      <c r="W636" s="44"/>
      <c r="X636" s="44"/>
      <c r="Y636" s="44"/>
    </row>
    <row r="637" s="5" customFormat="1" ht="14.25" spans="5:25">
      <c r="E637" s="47"/>
      <c r="N637" s="49"/>
      <c r="O637" s="50"/>
      <c r="P637" s="50"/>
      <c r="Q637" s="50"/>
      <c r="R637" s="50"/>
      <c r="S637" s="50"/>
      <c r="T637" s="44"/>
      <c r="U637" s="44"/>
      <c r="V637" s="44"/>
      <c r="W637" s="44"/>
      <c r="X637" s="44"/>
      <c r="Y637" s="44"/>
    </row>
    <row r="638" s="5" customFormat="1" ht="14.25" spans="5:25">
      <c r="E638" s="47"/>
      <c r="N638" s="49"/>
      <c r="O638" s="50"/>
      <c r="P638" s="50"/>
      <c r="Q638" s="50"/>
      <c r="R638" s="50"/>
      <c r="S638" s="50"/>
      <c r="T638" s="44"/>
      <c r="U638" s="44"/>
      <c r="V638" s="44"/>
      <c r="W638" s="44"/>
      <c r="X638" s="44"/>
      <c r="Y638" s="44"/>
    </row>
    <row r="639" s="5" customFormat="1" ht="14.25" spans="5:25">
      <c r="E639" s="47"/>
      <c r="N639" s="49"/>
      <c r="O639" s="50"/>
      <c r="P639" s="50"/>
      <c r="Q639" s="50"/>
      <c r="R639" s="50"/>
      <c r="S639" s="50"/>
      <c r="T639" s="44"/>
      <c r="U639" s="44"/>
      <c r="V639" s="44"/>
      <c r="W639" s="44"/>
      <c r="X639" s="44"/>
      <c r="Y639" s="44"/>
    </row>
    <row r="640" s="5" customFormat="1" ht="14.25" spans="5:25">
      <c r="E640" s="47"/>
      <c r="N640" s="49"/>
      <c r="O640" s="50"/>
      <c r="P640" s="50"/>
      <c r="Q640" s="50"/>
      <c r="R640" s="50"/>
      <c r="S640" s="50"/>
      <c r="T640" s="44"/>
      <c r="U640" s="44"/>
      <c r="V640" s="44"/>
      <c r="W640" s="44"/>
      <c r="X640" s="44"/>
      <c r="Y640" s="44"/>
    </row>
    <row r="641" s="5" customFormat="1" ht="14.25" spans="5:25">
      <c r="E641" s="47"/>
      <c r="N641" s="49"/>
      <c r="O641" s="50"/>
      <c r="P641" s="50"/>
      <c r="Q641" s="50"/>
      <c r="R641" s="50"/>
      <c r="S641" s="50"/>
      <c r="T641" s="44"/>
      <c r="U641" s="44"/>
      <c r="V641" s="44"/>
      <c r="W641" s="44"/>
      <c r="X641" s="44"/>
      <c r="Y641" s="44"/>
    </row>
    <row r="642" s="5" customFormat="1" ht="14.25" spans="5:25">
      <c r="E642" s="47"/>
      <c r="N642" s="49"/>
      <c r="O642" s="50"/>
      <c r="P642" s="50"/>
      <c r="Q642" s="50"/>
      <c r="R642" s="50"/>
      <c r="S642" s="50"/>
      <c r="T642" s="44"/>
      <c r="U642" s="44"/>
      <c r="V642" s="44"/>
      <c r="W642" s="44"/>
      <c r="X642" s="44"/>
      <c r="Y642" s="44"/>
    </row>
    <row r="643" s="5" customFormat="1" ht="14.25" spans="5:25">
      <c r="E643" s="47"/>
      <c r="N643" s="49"/>
      <c r="O643" s="50"/>
      <c r="P643" s="50"/>
      <c r="Q643" s="50"/>
      <c r="R643" s="50"/>
      <c r="S643" s="50"/>
      <c r="T643" s="44"/>
      <c r="U643" s="44"/>
      <c r="V643" s="44"/>
      <c r="W643" s="44"/>
      <c r="X643" s="44"/>
      <c r="Y643" s="44"/>
    </row>
    <row r="644" s="5" customFormat="1" ht="14.25" spans="5:25">
      <c r="E644" s="47"/>
      <c r="N644" s="49"/>
      <c r="O644" s="50"/>
      <c r="P644" s="50"/>
      <c r="Q644" s="50"/>
      <c r="R644" s="50"/>
      <c r="S644" s="50"/>
      <c r="T644" s="44"/>
      <c r="U644" s="44"/>
      <c r="V644" s="44"/>
      <c r="W644" s="44"/>
      <c r="X644" s="44"/>
      <c r="Y644" s="44"/>
    </row>
    <row r="645" s="5" customFormat="1" ht="14.25" spans="5:25">
      <c r="E645" s="47"/>
      <c r="N645" s="49"/>
      <c r="O645" s="50"/>
      <c r="P645" s="50"/>
      <c r="Q645" s="50"/>
      <c r="R645" s="50"/>
      <c r="S645" s="50"/>
      <c r="T645" s="44"/>
      <c r="U645" s="44"/>
      <c r="V645" s="44"/>
      <c r="W645" s="44"/>
      <c r="X645" s="44"/>
      <c r="Y645" s="44"/>
    </row>
    <row r="646" s="5" customFormat="1" ht="14.25" spans="5:25">
      <c r="E646" s="47"/>
      <c r="N646" s="49"/>
      <c r="O646" s="50"/>
      <c r="P646" s="50"/>
      <c r="Q646" s="50"/>
      <c r="R646" s="50"/>
      <c r="S646" s="50"/>
      <c r="T646" s="44"/>
      <c r="U646" s="44"/>
      <c r="V646" s="44"/>
      <c r="W646" s="44"/>
      <c r="X646" s="44"/>
      <c r="Y646" s="44"/>
    </row>
    <row r="647" s="5" customFormat="1" ht="14.25" spans="5:25">
      <c r="E647" s="47"/>
      <c r="N647" s="49"/>
      <c r="O647" s="50"/>
      <c r="P647" s="50"/>
      <c r="Q647" s="50"/>
      <c r="R647" s="50"/>
      <c r="S647" s="50"/>
      <c r="T647" s="44"/>
      <c r="U647" s="44"/>
      <c r="V647" s="44"/>
      <c r="W647" s="44"/>
      <c r="X647" s="44"/>
      <c r="Y647" s="44"/>
    </row>
    <row r="648" s="5" customFormat="1" ht="14.25" spans="5:25">
      <c r="E648" s="47"/>
      <c r="N648" s="49"/>
      <c r="O648" s="50"/>
      <c r="P648" s="50"/>
      <c r="Q648" s="50"/>
      <c r="R648" s="50"/>
      <c r="S648" s="50"/>
      <c r="T648" s="44"/>
      <c r="U648" s="44"/>
      <c r="V648" s="44"/>
      <c r="W648" s="44"/>
      <c r="X648" s="44"/>
      <c r="Y648" s="44"/>
    </row>
    <row r="649" s="5" customFormat="1" ht="14.25" spans="5:25">
      <c r="E649" s="47"/>
      <c r="N649" s="49"/>
      <c r="O649" s="50"/>
      <c r="P649" s="50"/>
      <c r="Q649" s="50"/>
      <c r="R649" s="50"/>
      <c r="S649" s="50"/>
      <c r="T649" s="44"/>
      <c r="U649" s="44"/>
      <c r="V649" s="44"/>
      <c r="W649" s="44"/>
      <c r="X649" s="44"/>
      <c r="Y649" s="44"/>
    </row>
    <row r="650" s="5" customFormat="1" ht="14.25" spans="5:25">
      <c r="E650" s="47"/>
      <c r="N650" s="49"/>
      <c r="O650" s="50"/>
      <c r="P650" s="50"/>
      <c r="Q650" s="50"/>
      <c r="R650" s="50"/>
      <c r="S650" s="50"/>
      <c r="T650" s="44"/>
      <c r="U650" s="44"/>
      <c r="V650" s="44"/>
      <c r="W650" s="44"/>
      <c r="X650" s="44"/>
      <c r="Y650" s="44"/>
    </row>
    <row r="651" s="5" customFormat="1" ht="14.25" spans="5:25">
      <c r="E651" s="47"/>
      <c r="N651" s="49"/>
      <c r="O651" s="50"/>
      <c r="P651" s="50"/>
      <c r="Q651" s="50"/>
      <c r="R651" s="50"/>
      <c r="S651" s="50"/>
      <c r="T651" s="44"/>
      <c r="U651" s="44"/>
      <c r="V651" s="44"/>
      <c r="W651" s="44"/>
      <c r="X651" s="44"/>
      <c r="Y651" s="44"/>
    </row>
    <row r="652" s="5" customFormat="1" ht="14.25" spans="5:25">
      <c r="E652" s="47"/>
      <c r="N652" s="49"/>
      <c r="O652" s="50"/>
      <c r="P652" s="50"/>
      <c r="Q652" s="50"/>
      <c r="R652" s="50"/>
      <c r="S652" s="50"/>
      <c r="T652" s="44"/>
      <c r="U652" s="44"/>
      <c r="V652" s="44"/>
      <c r="W652" s="44"/>
      <c r="X652" s="44"/>
      <c r="Y652" s="44"/>
    </row>
    <row r="653" s="5" customFormat="1" ht="14.25" spans="5:25">
      <c r="E653" s="47"/>
      <c r="N653" s="49"/>
      <c r="O653" s="50"/>
      <c r="P653" s="50"/>
      <c r="Q653" s="50"/>
      <c r="R653" s="50"/>
      <c r="S653" s="50"/>
      <c r="T653" s="44"/>
      <c r="U653" s="44"/>
      <c r="V653" s="44"/>
      <c r="W653" s="44"/>
      <c r="X653" s="44"/>
      <c r="Y653" s="44"/>
    </row>
    <row r="654" s="5" customFormat="1" ht="14.25" spans="5:25">
      <c r="E654" s="47"/>
      <c r="N654" s="49"/>
      <c r="O654" s="50"/>
      <c r="P654" s="50"/>
      <c r="Q654" s="50"/>
      <c r="R654" s="50"/>
      <c r="S654" s="50"/>
      <c r="T654" s="44"/>
      <c r="U654" s="44"/>
      <c r="V654" s="44"/>
      <c r="W654" s="44"/>
      <c r="X654" s="44"/>
      <c r="Y654" s="44"/>
    </row>
    <row r="655" s="5" customFormat="1" ht="14.25" spans="5:25">
      <c r="E655" s="47"/>
      <c r="N655" s="49"/>
      <c r="O655" s="50"/>
      <c r="P655" s="50"/>
      <c r="Q655" s="50"/>
      <c r="R655" s="50"/>
      <c r="S655" s="50"/>
      <c r="T655" s="44"/>
      <c r="U655" s="44"/>
      <c r="V655" s="44"/>
      <c r="W655" s="44"/>
      <c r="X655" s="44"/>
      <c r="Y655" s="44"/>
    </row>
    <row r="656" s="5" customFormat="1" ht="14.25" spans="5:25">
      <c r="E656" s="47"/>
      <c r="N656" s="49"/>
      <c r="O656" s="50"/>
      <c r="P656" s="50"/>
      <c r="Q656" s="50"/>
      <c r="R656" s="50"/>
      <c r="S656" s="50"/>
      <c r="T656" s="44"/>
      <c r="U656" s="44"/>
      <c r="V656" s="44"/>
      <c r="W656" s="44"/>
      <c r="X656" s="44"/>
      <c r="Y656" s="44"/>
    </row>
    <row r="657" s="5" customFormat="1" ht="14.25" spans="5:25">
      <c r="E657" s="47"/>
      <c r="N657" s="49"/>
      <c r="O657" s="50"/>
      <c r="P657" s="50"/>
      <c r="Q657" s="50"/>
      <c r="R657" s="50"/>
      <c r="S657" s="50"/>
      <c r="T657" s="44"/>
      <c r="U657" s="44"/>
      <c r="V657" s="44"/>
      <c r="W657" s="44"/>
      <c r="X657" s="44"/>
      <c r="Y657" s="44"/>
    </row>
    <row r="658" s="5" customFormat="1" ht="14.25" spans="5:25">
      <c r="E658" s="47"/>
      <c r="N658" s="49"/>
      <c r="O658" s="50"/>
      <c r="P658" s="50"/>
      <c r="Q658" s="50"/>
      <c r="R658" s="50"/>
      <c r="S658" s="50"/>
      <c r="T658" s="44"/>
      <c r="U658" s="44"/>
      <c r="V658" s="44"/>
      <c r="W658" s="44"/>
      <c r="X658" s="44"/>
      <c r="Y658" s="44"/>
    </row>
    <row r="659" s="5" customFormat="1" ht="14.25" spans="5:25">
      <c r="E659" s="47"/>
      <c r="N659" s="49"/>
      <c r="O659" s="50"/>
      <c r="P659" s="50"/>
      <c r="Q659" s="50"/>
      <c r="R659" s="50"/>
      <c r="S659" s="50"/>
      <c r="T659" s="44"/>
      <c r="U659" s="44"/>
      <c r="V659" s="44"/>
      <c r="W659" s="44"/>
      <c r="X659" s="44"/>
      <c r="Y659" s="44"/>
    </row>
    <row r="660" s="5" customFormat="1" ht="14.25" spans="5:25">
      <c r="E660" s="47"/>
      <c r="N660" s="49"/>
      <c r="O660" s="50"/>
      <c r="P660" s="50"/>
      <c r="Q660" s="50"/>
      <c r="R660" s="50"/>
      <c r="S660" s="50"/>
      <c r="T660" s="44"/>
      <c r="U660" s="44"/>
      <c r="V660" s="44"/>
      <c r="W660" s="44"/>
      <c r="X660" s="44"/>
      <c r="Y660" s="44"/>
    </row>
    <row r="661" s="5" customFormat="1" ht="14.25" spans="5:25">
      <c r="E661" s="47"/>
      <c r="N661" s="49"/>
      <c r="O661" s="50"/>
      <c r="P661" s="50"/>
      <c r="Q661" s="50"/>
      <c r="R661" s="50"/>
      <c r="S661" s="50"/>
      <c r="T661" s="44"/>
      <c r="U661" s="44"/>
      <c r="V661" s="44"/>
      <c r="W661" s="44"/>
      <c r="X661" s="44"/>
      <c r="Y661" s="44"/>
    </row>
    <row r="662" s="5" customFormat="1" ht="14.25" spans="5:25">
      <c r="E662" s="47"/>
      <c r="N662" s="49"/>
      <c r="O662" s="50"/>
      <c r="P662" s="50"/>
      <c r="Q662" s="50"/>
      <c r="R662" s="50"/>
      <c r="S662" s="50"/>
      <c r="T662" s="44"/>
      <c r="U662" s="44"/>
      <c r="V662" s="44"/>
      <c r="W662" s="44"/>
      <c r="X662" s="44"/>
      <c r="Y662" s="44"/>
    </row>
    <row r="663" s="5" customFormat="1" ht="14.25" spans="5:25">
      <c r="E663" s="47"/>
      <c r="N663" s="49"/>
      <c r="O663" s="50"/>
      <c r="P663" s="50"/>
      <c r="Q663" s="50"/>
      <c r="R663" s="50"/>
      <c r="S663" s="50"/>
      <c r="T663" s="44"/>
      <c r="U663" s="44"/>
      <c r="V663" s="44"/>
      <c r="W663" s="44"/>
      <c r="X663" s="44"/>
      <c r="Y663" s="44"/>
    </row>
    <row r="664" s="5" customFormat="1" ht="14.25" spans="5:25">
      <c r="E664" s="47"/>
      <c r="N664" s="49"/>
      <c r="O664" s="50"/>
      <c r="P664" s="50"/>
      <c r="Q664" s="50"/>
      <c r="R664" s="50"/>
      <c r="S664" s="50"/>
      <c r="T664" s="44"/>
      <c r="U664" s="44"/>
      <c r="V664" s="44"/>
      <c r="W664" s="44"/>
      <c r="X664" s="44"/>
      <c r="Y664" s="44"/>
    </row>
    <row r="665" s="5" customFormat="1" ht="14.25" spans="5:25">
      <c r="E665" s="47"/>
      <c r="N665" s="49"/>
      <c r="O665" s="50"/>
      <c r="P665" s="50"/>
      <c r="Q665" s="50"/>
      <c r="R665" s="50"/>
      <c r="S665" s="50"/>
      <c r="T665" s="44"/>
      <c r="U665" s="44"/>
      <c r="V665" s="44"/>
      <c r="W665" s="44"/>
      <c r="X665" s="44"/>
      <c r="Y665" s="44"/>
    </row>
    <row r="666" s="5" customFormat="1" ht="14.25" spans="5:25">
      <c r="E666" s="47"/>
      <c r="N666" s="49"/>
      <c r="O666" s="50"/>
      <c r="P666" s="50"/>
      <c r="Q666" s="50"/>
      <c r="R666" s="50"/>
      <c r="S666" s="50"/>
      <c r="T666" s="44"/>
      <c r="U666" s="44"/>
      <c r="V666" s="44"/>
      <c r="W666" s="44"/>
      <c r="X666" s="44"/>
      <c r="Y666" s="44"/>
    </row>
    <row r="667" s="5" customFormat="1" ht="14.25" spans="5:25">
      <c r="E667" s="47"/>
      <c r="N667" s="49"/>
      <c r="O667" s="50"/>
      <c r="P667" s="50"/>
      <c r="Q667" s="50"/>
      <c r="R667" s="50"/>
      <c r="S667" s="50"/>
      <c r="T667" s="44"/>
      <c r="U667" s="44"/>
      <c r="V667" s="44"/>
      <c r="W667" s="44"/>
      <c r="X667" s="44"/>
      <c r="Y667" s="44"/>
    </row>
    <row r="668" s="5" customFormat="1" ht="14.25" spans="5:25">
      <c r="E668" s="47"/>
      <c r="N668" s="49"/>
      <c r="O668" s="50"/>
      <c r="P668" s="50"/>
      <c r="Q668" s="50"/>
      <c r="R668" s="50"/>
      <c r="S668" s="50"/>
      <c r="T668" s="44"/>
      <c r="U668" s="44"/>
      <c r="V668" s="44"/>
      <c r="W668" s="44"/>
      <c r="X668" s="44"/>
      <c r="Y668" s="44"/>
    </row>
    <row r="669" s="5" customFormat="1" ht="14.25" spans="5:25">
      <c r="E669" s="47"/>
      <c r="N669" s="49"/>
      <c r="O669" s="50"/>
      <c r="P669" s="50"/>
      <c r="Q669" s="50"/>
      <c r="R669" s="50"/>
      <c r="S669" s="50"/>
      <c r="T669" s="44"/>
      <c r="U669" s="44"/>
      <c r="V669" s="44"/>
      <c r="W669" s="44"/>
      <c r="X669" s="44"/>
      <c r="Y669" s="44"/>
    </row>
    <row r="670" s="5" customFormat="1" ht="14.25" spans="5:25">
      <c r="E670" s="47"/>
      <c r="N670" s="49"/>
      <c r="O670" s="50"/>
      <c r="P670" s="50"/>
      <c r="Q670" s="50"/>
      <c r="R670" s="50"/>
      <c r="S670" s="50"/>
      <c r="T670" s="44"/>
      <c r="U670" s="44"/>
      <c r="V670" s="44"/>
      <c r="W670" s="44"/>
      <c r="X670" s="44"/>
      <c r="Y670" s="44"/>
    </row>
    <row r="671" s="5" customFormat="1" ht="14.25" spans="5:25">
      <c r="E671" s="47"/>
      <c r="N671" s="49"/>
      <c r="O671" s="50"/>
      <c r="P671" s="50"/>
      <c r="Q671" s="50"/>
      <c r="R671" s="50"/>
      <c r="S671" s="50"/>
      <c r="T671" s="44"/>
      <c r="U671" s="44"/>
      <c r="V671" s="44"/>
      <c r="W671" s="44"/>
      <c r="X671" s="44"/>
      <c r="Y671" s="44"/>
    </row>
    <row r="672" s="5" customFormat="1" ht="14.25" spans="5:25">
      <c r="E672" s="47"/>
      <c r="N672" s="49"/>
      <c r="O672" s="50"/>
      <c r="P672" s="50"/>
      <c r="Q672" s="50"/>
      <c r="R672" s="50"/>
      <c r="S672" s="50"/>
      <c r="T672" s="44"/>
      <c r="U672" s="44"/>
      <c r="V672" s="44"/>
      <c r="W672" s="44"/>
      <c r="X672" s="44"/>
      <c r="Y672" s="44"/>
    </row>
    <row r="673" s="5" customFormat="1" ht="14.25" spans="5:25">
      <c r="E673" s="47"/>
      <c r="N673" s="49"/>
      <c r="O673" s="50"/>
      <c r="P673" s="50"/>
      <c r="Q673" s="50"/>
      <c r="R673" s="50"/>
      <c r="S673" s="50"/>
      <c r="T673" s="44"/>
      <c r="U673" s="44"/>
      <c r="V673" s="44"/>
      <c r="W673" s="44"/>
      <c r="X673" s="44"/>
      <c r="Y673" s="44"/>
    </row>
    <row r="674" s="5" customFormat="1" ht="14.25" spans="5:25">
      <c r="E674" s="47"/>
      <c r="N674" s="49"/>
      <c r="O674" s="50"/>
      <c r="P674" s="50"/>
      <c r="Q674" s="50"/>
      <c r="R674" s="50"/>
      <c r="S674" s="50"/>
      <c r="T674" s="44"/>
      <c r="U674" s="44"/>
      <c r="V674" s="44"/>
      <c r="W674" s="44"/>
      <c r="X674" s="44"/>
      <c r="Y674" s="44"/>
    </row>
    <row r="675" s="5" customFormat="1" ht="14.25" spans="5:25">
      <c r="E675" s="47"/>
      <c r="N675" s="49"/>
      <c r="O675" s="50"/>
      <c r="P675" s="50"/>
      <c r="Q675" s="50"/>
      <c r="R675" s="50"/>
      <c r="S675" s="50"/>
      <c r="T675" s="44"/>
      <c r="U675" s="44"/>
      <c r="V675" s="44"/>
      <c r="W675" s="44"/>
      <c r="X675" s="44"/>
      <c r="Y675" s="44"/>
    </row>
    <row r="676" s="5" customFormat="1" ht="14.25" spans="5:25">
      <c r="E676" s="47"/>
      <c r="N676" s="49"/>
      <c r="O676" s="50"/>
      <c r="P676" s="50"/>
      <c r="Q676" s="50"/>
      <c r="R676" s="50"/>
      <c r="S676" s="50"/>
      <c r="T676" s="44"/>
      <c r="U676" s="44"/>
      <c r="V676" s="44"/>
      <c r="W676" s="44"/>
      <c r="X676" s="44"/>
      <c r="Y676" s="44"/>
    </row>
    <row r="677" s="5" customFormat="1" ht="14.25" spans="5:25">
      <c r="E677" s="47"/>
      <c r="N677" s="49"/>
      <c r="O677" s="50"/>
      <c r="P677" s="50"/>
      <c r="Q677" s="50"/>
      <c r="R677" s="50"/>
      <c r="S677" s="50"/>
      <c r="T677" s="44"/>
      <c r="U677" s="44"/>
      <c r="V677" s="44"/>
      <c r="W677" s="44"/>
      <c r="X677" s="44"/>
      <c r="Y677" s="44"/>
    </row>
    <row r="678" s="5" customFormat="1" ht="14.25" spans="5:25">
      <c r="E678" s="47"/>
      <c r="N678" s="49"/>
      <c r="O678" s="50"/>
      <c r="P678" s="50"/>
      <c r="Q678" s="50"/>
      <c r="R678" s="50"/>
      <c r="S678" s="50"/>
      <c r="T678" s="44"/>
      <c r="U678" s="44"/>
      <c r="V678" s="44"/>
      <c r="W678" s="44"/>
      <c r="X678" s="44"/>
      <c r="Y678" s="44"/>
    </row>
    <row r="679" s="5" customFormat="1" ht="14.25" spans="5:25">
      <c r="E679" s="47"/>
      <c r="N679" s="49"/>
      <c r="O679" s="50"/>
      <c r="P679" s="50"/>
      <c r="Q679" s="50"/>
      <c r="R679" s="50"/>
      <c r="S679" s="50"/>
      <c r="T679" s="44"/>
      <c r="U679" s="44"/>
      <c r="V679" s="44"/>
      <c r="W679" s="44"/>
      <c r="X679" s="44"/>
      <c r="Y679" s="44"/>
    </row>
    <row r="680" s="5" customFormat="1" ht="14.25" spans="5:25">
      <c r="E680" s="47"/>
      <c r="N680" s="49"/>
      <c r="O680" s="50"/>
      <c r="P680" s="50"/>
      <c r="Q680" s="50"/>
      <c r="R680" s="50"/>
      <c r="S680" s="50"/>
      <c r="T680" s="44"/>
      <c r="U680" s="44"/>
      <c r="V680" s="44"/>
      <c r="W680" s="44"/>
      <c r="X680" s="44"/>
      <c r="Y680" s="44"/>
    </row>
    <row r="681" s="5" customFormat="1" ht="14.25" spans="5:25">
      <c r="E681" s="47"/>
      <c r="N681" s="49"/>
      <c r="O681" s="50"/>
      <c r="P681" s="50"/>
      <c r="Q681" s="50"/>
      <c r="R681" s="50"/>
      <c r="S681" s="50"/>
      <c r="T681" s="44"/>
      <c r="U681" s="44"/>
      <c r="V681" s="44"/>
      <c r="W681" s="44"/>
      <c r="X681" s="44"/>
      <c r="Y681" s="44"/>
    </row>
    <row r="682" s="5" customFormat="1" ht="14.25" spans="5:25">
      <c r="E682" s="47"/>
      <c r="N682" s="49"/>
      <c r="O682" s="50"/>
      <c r="P682" s="50"/>
      <c r="Q682" s="50"/>
      <c r="R682" s="50"/>
      <c r="S682" s="50"/>
      <c r="T682" s="44"/>
      <c r="U682" s="44"/>
      <c r="V682" s="44"/>
      <c r="W682" s="44"/>
      <c r="X682" s="44"/>
      <c r="Y682" s="44"/>
    </row>
    <row r="683" s="5" customFormat="1" ht="14.25" spans="5:25">
      <c r="E683" s="47"/>
      <c r="N683" s="49"/>
      <c r="O683" s="50"/>
      <c r="P683" s="50"/>
      <c r="Q683" s="50"/>
      <c r="R683" s="50"/>
      <c r="S683" s="50"/>
      <c r="T683" s="44"/>
      <c r="U683" s="44"/>
      <c r="V683" s="44"/>
      <c r="W683" s="44"/>
      <c r="X683" s="44"/>
      <c r="Y683" s="44"/>
    </row>
    <row r="684" s="5" customFormat="1" ht="14.25" spans="5:25">
      <c r="E684" s="47"/>
      <c r="N684" s="49"/>
      <c r="O684" s="50"/>
      <c r="P684" s="50"/>
      <c r="Q684" s="50"/>
      <c r="R684" s="50"/>
      <c r="S684" s="50"/>
      <c r="T684" s="44"/>
      <c r="U684" s="44"/>
      <c r="V684" s="44"/>
      <c r="W684" s="44"/>
      <c r="X684" s="44"/>
      <c r="Y684" s="44"/>
    </row>
    <row r="685" s="5" customFormat="1" ht="14.25" spans="5:25">
      <c r="E685" s="47"/>
      <c r="N685" s="49"/>
      <c r="O685" s="50"/>
      <c r="P685" s="50"/>
      <c r="Q685" s="50"/>
      <c r="R685" s="50"/>
      <c r="S685" s="50"/>
      <c r="T685" s="44"/>
      <c r="U685" s="44"/>
      <c r="V685" s="44"/>
      <c r="W685" s="44"/>
      <c r="X685" s="44"/>
      <c r="Y685" s="44"/>
    </row>
    <row r="686" s="5" customFormat="1" ht="14.25" spans="5:25">
      <c r="E686" s="47"/>
      <c r="N686" s="49"/>
      <c r="O686" s="50"/>
      <c r="P686" s="50"/>
      <c r="Q686" s="50"/>
      <c r="R686" s="50"/>
      <c r="S686" s="50"/>
      <c r="T686" s="44"/>
      <c r="U686" s="44"/>
      <c r="V686" s="44"/>
      <c r="W686" s="44"/>
      <c r="X686" s="44"/>
      <c r="Y686" s="44"/>
    </row>
    <row r="687" s="5" customFormat="1" ht="14.25" spans="5:25">
      <c r="E687" s="47"/>
      <c r="N687" s="49"/>
      <c r="O687" s="50"/>
      <c r="P687" s="50"/>
      <c r="Q687" s="50"/>
      <c r="R687" s="50"/>
      <c r="S687" s="50"/>
      <c r="T687" s="44"/>
      <c r="U687" s="44"/>
      <c r="V687" s="44"/>
      <c r="W687" s="44"/>
      <c r="X687" s="44"/>
      <c r="Y687" s="44"/>
    </row>
    <row r="688" s="5" customFormat="1" ht="14.25" spans="5:25">
      <c r="E688" s="47"/>
      <c r="N688" s="49"/>
      <c r="O688" s="50"/>
      <c r="P688" s="50"/>
      <c r="Q688" s="50"/>
      <c r="R688" s="50"/>
      <c r="S688" s="50"/>
      <c r="T688" s="44"/>
      <c r="U688" s="44"/>
      <c r="V688" s="44"/>
      <c r="W688" s="44"/>
      <c r="X688" s="44"/>
      <c r="Y688" s="44"/>
    </row>
    <row r="689" s="5" customFormat="1" ht="14.25" spans="5:25">
      <c r="E689" s="47"/>
      <c r="N689" s="49"/>
      <c r="O689" s="50"/>
      <c r="P689" s="50"/>
      <c r="Q689" s="50"/>
      <c r="R689" s="50"/>
      <c r="S689" s="50"/>
      <c r="T689" s="44"/>
      <c r="U689" s="44"/>
      <c r="V689" s="44"/>
      <c r="W689" s="44"/>
      <c r="X689" s="44"/>
      <c r="Y689" s="44"/>
    </row>
    <row r="690" s="5" customFormat="1" ht="14.25" spans="5:25">
      <c r="E690" s="47"/>
      <c r="N690" s="49"/>
      <c r="O690" s="50"/>
      <c r="P690" s="50"/>
      <c r="Q690" s="50"/>
      <c r="R690" s="50"/>
      <c r="S690" s="50"/>
      <c r="T690" s="44"/>
      <c r="U690" s="44"/>
      <c r="V690" s="44"/>
      <c r="W690" s="44"/>
      <c r="X690" s="44"/>
      <c r="Y690" s="44"/>
    </row>
    <row r="691" s="5" customFormat="1" ht="14.25" spans="5:25">
      <c r="E691" s="47"/>
      <c r="N691" s="49"/>
      <c r="O691" s="50"/>
      <c r="P691" s="50"/>
      <c r="Q691" s="50"/>
      <c r="R691" s="50"/>
      <c r="S691" s="50"/>
      <c r="T691" s="44"/>
      <c r="U691" s="44"/>
      <c r="V691" s="44"/>
      <c r="W691" s="44"/>
      <c r="X691" s="44"/>
      <c r="Y691" s="44"/>
    </row>
    <row r="692" s="5" customFormat="1" ht="14.25" spans="5:25">
      <c r="E692" s="47"/>
      <c r="N692" s="49"/>
      <c r="O692" s="50"/>
      <c r="P692" s="50"/>
      <c r="Q692" s="50"/>
      <c r="R692" s="50"/>
      <c r="S692" s="50"/>
      <c r="T692" s="44"/>
      <c r="U692" s="44"/>
      <c r="V692" s="44"/>
      <c r="W692" s="44"/>
      <c r="X692" s="44"/>
      <c r="Y692" s="44"/>
    </row>
    <row r="693" s="5" customFormat="1" ht="14.25" spans="5:25">
      <c r="E693" s="47"/>
      <c r="N693" s="49"/>
      <c r="O693" s="50"/>
      <c r="P693" s="50"/>
      <c r="Q693" s="50"/>
      <c r="R693" s="50"/>
      <c r="S693" s="50"/>
      <c r="T693" s="44"/>
      <c r="U693" s="44"/>
      <c r="V693" s="44"/>
      <c r="W693" s="44"/>
      <c r="X693" s="44"/>
      <c r="Y693" s="44"/>
    </row>
    <row r="694" s="5" customFormat="1" ht="14.25" spans="5:25">
      <c r="E694" s="47"/>
      <c r="N694" s="49"/>
      <c r="O694" s="50"/>
      <c r="P694" s="50"/>
      <c r="Q694" s="50"/>
      <c r="R694" s="50"/>
      <c r="S694" s="50"/>
      <c r="T694" s="44"/>
      <c r="U694" s="44"/>
      <c r="V694" s="44"/>
      <c r="W694" s="44"/>
      <c r="X694" s="44"/>
      <c r="Y694" s="44"/>
    </row>
    <row r="695" s="5" customFormat="1" ht="14.25" spans="5:25">
      <c r="E695" s="47"/>
      <c r="N695" s="49"/>
      <c r="O695" s="50"/>
      <c r="P695" s="50"/>
      <c r="Q695" s="50"/>
      <c r="R695" s="50"/>
      <c r="S695" s="50"/>
      <c r="T695" s="44"/>
      <c r="U695" s="44"/>
      <c r="V695" s="44"/>
      <c r="W695" s="44"/>
      <c r="X695" s="44"/>
      <c r="Y695" s="44"/>
    </row>
    <row r="696" s="5" customFormat="1" ht="14.25" spans="5:25">
      <c r="E696" s="47"/>
      <c r="N696" s="49"/>
      <c r="O696" s="50"/>
      <c r="P696" s="50"/>
      <c r="Q696" s="50"/>
      <c r="R696" s="50"/>
      <c r="S696" s="50"/>
      <c r="T696" s="44"/>
      <c r="U696" s="44"/>
      <c r="V696" s="44"/>
      <c r="W696" s="44"/>
      <c r="X696" s="44"/>
      <c r="Y696" s="44"/>
    </row>
    <row r="697" s="5" customFormat="1" ht="14.25" spans="5:25">
      <c r="E697" s="47"/>
      <c r="N697" s="49"/>
      <c r="O697" s="50"/>
      <c r="P697" s="50"/>
      <c r="Q697" s="50"/>
      <c r="R697" s="50"/>
      <c r="S697" s="50"/>
      <c r="T697" s="44"/>
      <c r="U697" s="44"/>
      <c r="V697" s="44"/>
      <c r="W697" s="44"/>
      <c r="X697" s="44"/>
      <c r="Y697" s="44"/>
    </row>
    <row r="698" s="5" customFormat="1" ht="14.25" spans="5:25">
      <c r="E698" s="47"/>
      <c r="N698" s="49"/>
      <c r="O698" s="50"/>
      <c r="P698" s="50"/>
      <c r="Q698" s="50"/>
      <c r="R698" s="50"/>
      <c r="S698" s="50"/>
      <c r="T698" s="44"/>
      <c r="U698" s="44"/>
      <c r="V698" s="44"/>
      <c r="W698" s="44"/>
      <c r="X698" s="44"/>
      <c r="Y698" s="44"/>
    </row>
    <row r="699" s="5" customFormat="1" ht="14.25" spans="5:25">
      <c r="E699" s="47"/>
      <c r="N699" s="49"/>
      <c r="O699" s="50"/>
      <c r="P699" s="50"/>
      <c r="Q699" s="50"/>
      <c r="R699" s="50"/>
      <c r="S699" s="50"/>
      <c r="T699" s="44"/>
      <c r="U699" s="44"/>
      <c r="V699" s="44"/>
      <c r="W699" s="44"/>
      <c r="X699" s="44"/>
      <c r="Y699" s="44"/>
    </row>
    <row r="700" s="5" customFormat="1" ht="14.25" spans="5:25">
      <c r="E700" s="47"/>
      <c r="N700" s="49"/>
      <c r="O700" s="50"/>
      <c r="P700" s="50"/>
      <c r="Q700" s="50"/>
      <c r="R700" s="50"/>
      <c r="S700" s="50"/>
      <c r="T700" s="44"/>
      <c r="U700" s="44"/>
      <c r="V700" s="44"/>
      <c r="W700" s="44"/>
      <c r="X700" s="44"/>
      <c r="Y700" s="44"/>
    </row>
    <row r="701" s="5" customFormat="1" ht="14.25" spans="5:25">
      <c r="E701" s="47"/>
      <c r="N701" s="49"/>
      <c r="O701" s="50"/>
      <c r="P701" s="50"/>
      <c r="Q701" s="50"/>
      <c r="R701" s="50"/>
      <c r="S701" s="50"/>
      <c r="T701" s="44"/>
      <c r="U701" s="44"/>
      <c r="V701" s="44"/>
      <c r="W701" s="44"/>
      <c r="X701" s="44"/>
      <c r="Y701" s="44"/>
    </row>
    <row r="702" s="5" customFormat="1" ht="14.25" spans="5:25">
      <c r="E702" s="47"/>
      <c r="N702" s="49"/>
      <c r="O702" s="50"/>
      <c r="P702" s="50"/>
      <c r="Q702" s="50"/>
      <c r="R702" s="50"/>
      <c r="S702" s="50"/>
      <c r="T702" s="44"/>
      <c r="U702" s="44"/>
      <c r="V702" s="44"/>
      <c r="W702" s="44"/>
      <c r="X702" s="44"/>
      <c r="Y702" s="44"/>
    </row>
    <row r="703" s="5" customFormat="1" ht="14.25" spans="5:25">
      <c r="E703" s="47"/>
      <c r="N703" s="49"/>
      <c r="O703" s="50"/>
      <c r="P703" s="50"/>
      <c r="Q703" s="50"/>
      <c r="R703" s="50"/>
      <c r="S703" s="50"/>
      <c r="T703" s="44"/>
      <c r="U703" s="44"/>
      <c r="V703" s="44"/>
      <c r="W703" s="44"/>
      <c r="X703" s="44"/>
      <c r="Y703" s="44"/>
    </row>
    <row r="704" s="5" customFormat="1" ht="14.25" spans="5:25">
      <c r="E704" s="47"/>
      <c r="N704" s="49"/>
      <c r="O704" s="50"/>
      <c r="P704" s="50"/>
      <c r="Q704" s="50"/>
      <c r="R704" s="50"/>
      <c r="S704" s="50"/>
      <c r="T704" s="44"/>
      <c r="U704" s="44"/>
      <c r="V704" s="44"/>
      <c r="W704" s="44"/>
      <c r="X704" s="44"/>
      <c r="Y704" s="44"/>
    </row>
    <row r="705" s="5" customFormat="1" ht="14.25" spans="5:25">
      <c r="E705" s="47"/>
      <c r="N705" s="49"/>
      <c r="O705" s="50"/>
      <c r="P705" s="50"/>
      <c r="Q705" s="50"/>
      <c r="R705" s="50"/>
      <c r="S705" s="50"/>
      <c r="T705" s="44"/>
      <c r="U705" s="44"/>
      <c r="V705" s="44"/>
      <c r="W705" s="44"/>
      <c r="X705" s="44"/>
      <c r="Y705" s="44"/>
    </row>
    <row r="706" s="5" customFormat="1" ht="14.25" spans="5:25">
      <c r="E706" s="47"/>
      <c r="N706" s="49"/>
      <c r="O706" s="50"/>
      <c r="P706" s="50"/>
      <c r="Q706" s="50"/>
      <c r="R706" s="50"/>
      <c r="S706" s="50"/>
      <c r="T706" s="44"/>
      <c r="U706" s="44"/>
      <c r="V706" s="44"/>
      <c r="W706" s="44"/>
      <c r="X706" s="44"/>
      <c r="Y706" s="44"/>
    </row>
    <row r="707" s="5" customFormat="1" ht="14.25" spans="5:25">
      <c r="E707" s="47"/>
      <c r="N707" s="49"/>
      <c r="O707" s="50"/>
      <c r="P707" s="50"/>
      <c r="Q707" s="50"/>
      <c r="R707" s="50"/>
      <c r="S707" s="50"/>
      <c r="T707" s="44"/>
      <c r="U707" s="44"/>
      <c r="V707" s="44"/>
      <c r="W707" s="44"/>
      <c r="X707" s="44"/>
      <c r="Y707" s="44"/>
    </row>
    <row r="708" s="5" customFormat="1" ht="14.25" spans="5:25">
      <c r="E708" s="47"/>
      <c r="N708" s="49"/>
      <c r="O708" s="50"/>
      <c r="P708" s="50"/>
      <c r="Q708" s="50"/>
      <c r="R708" s="50"/>
      <c r="S708" s="50"/>
      <c r="T708" s="44"/>
      <c r="U708" s="44"/>
      <c r="V708" s="44"/>
      <c r="W708" s="44"/>
      <c r="X708" s="44"/>
      <c r="Y708" s="44"/>
    </row>
    <row r="709" s="5" customFormat="1" ht="14.25" spans="5:25">
      <c r="E709" s="47"/>
      <c r="N709" s="49"/>
      <c r="O709" s="50"/>
      <c r="P709" s="50"/>
      <c r="Q709" s="50"/>
      <c r="R709" s="50"/>
      <c r="S709" s="50"/>
      <c r="T709" s="44"/>
      <c r="U709" s="44"/>
      <c r="V709" s="44"/>
      <c r="W709" s="44"/>
      <c r="X709" s="44"/>
      <c r="Y709" s="44"/>
    </row>
    <row r="710" s="5" customFormat="1" ht="14.25" spans="5:25">
      <c r="E710" s="47"/>
      <c r="N710" s="49"/>
      <c r="O710" s="50"/>
      <c r="P710" s="50"/>
      <c r="Q710" s="50"/>
      <c r="R710" s="50"/>
      <c r="S710" s="50"/>
      <c r="T710" s="44"/>
      <c r="U710" s="44"/>
      <c r="V710" s="44"/>
      <c r="W710" s="44"/>
      <c r="X710" s="44"/>
      <c r="Y710" s="44"/>
    </row>
    <row r="711" s="5" customFormat="1" ht="14.25" spans="5:25">
      <c r="E711" s="47"/>
      <c r="N711" s="49"/>
      <c r="O711" s="50"/>
      <c r="P711" s="50"/>
      <c r="Q711" s="50"/>
      <c r="R711" s="50"/>
      <c r="S711" s="50"/>
      <c r="T711" s="44"/>
      <c r="U711" s="44"/>
      <c r="V711" s="44"/>
      <c r="W711" s="44"/>
      <c r="X711" s="44"/>
      <c r="Y711" s="44"/>
    </row>
    <row r="712" s="5" customFormat="1" ht="14.25" spans="5:25">
      <c r="E712" s="47"/>
      <c r="N712" s="49"/>
      <c r="O712" s="50"/>
      <c r="P712" s="50"/>
      <c r="Q712" s="50"/>
      <c r="R712" s="50"/>
      <c r="S712" s="50"/>
      <c r="T712" s="44"/>
      <c r="U712" s="44"/>
      <c r="V712" s="44"/>
      <c r="W712" s="44"/>
      <c r="X712" s="44"/>
      <c r="Y712" s="44"/>
    </row>
    <row r="713" s="5" customFormat="1" ht="14.25" spans="5:25">
      <c r="E713" s="47"/>
      <c r="N713" s="49"/>
      <c r="O713" s="50"/>
      <c r="P713" s="50"/>
      <c r="Q713" s="50"/>
      <c r="R713" s="50"/>
      <c r="S713" s="50"/>
      <c r="T713" s="44"/>
      <c r="U713" s="44"/>
      <c r="V713" s="44"/>
      <c r="W713" s="44"/>
      <c r="X713" s="44"/>
      <c r="Y713" s="44"/>
    </row>
    <row r="714" s="5" customFormat="1" ht="14.25" spans="5:25">
      <c r="E714" s="47"/>
      <c r="N714" s="49"/>
      <c r="O714" s="50"/>
      <c r="P714" s="50"/>
      <c r="Q714" s="50"/>
      <c r="R714" s="50"/>
      <c r="S714" s="50"/>
      <c r="T714" s="44"/>
      <c r="U714" s="44"/>
      <c r="V714" s="44"/>
      <c r="W714" s="44"/>
      <c r="X714" s="44"/>
      <c r="Y714" s="44"/>
    </row>
    <row r="715" s="5" customFormat="1" ht="14.25" spans="5:25">
      <c r="E715" s="47"/>
      <c r="N715" s="49"/>
      <c r="O715" s="50"/>
      <c r="P715" s="50"/>
      <c r="Q715" s="50"/>
      <c r="R715" s="50"/>
      <c r="S715" s="50"/>
      <c r="T715" s="44"/>
      <c r="U715" s="44"/>
      <c r="V715" s="44"/>
      <c r="W715" s="44"/>
      <c r="X715" s="44"/>
      <c r="Y715" s="44"/>
    </row>
    <row r="716" s="5" customFormat="1" ht="14.25" spans="5:25">
      <c r="E716" s="47"/>
      <c r="N716" s="49"/>
      <c r="O716" s="50"/>
      <c r="P716" s="50"/>
      <c r="Q716" s="50"/>
      <c r="R716" s="50"/>
      <c r="S716" s="50"/>
      <c r="T716" s="44"/>
      <c r="U716" s="44"/>
      <c r="V716" s="44"/>
      <c r="W716" s="44"/>
      <c r="X716" s="44"/>
      <c r="Y716" s="44"/>
    </row>
    <row r="717" s="5" customFormat="1" ht="14.25" spans="5:25">
      <c r="E717" s="47"/>
      <c r="N717" s="49"/>
      <c r="O717" s="50"/>
      <c r="P717" s="50"/>
      <c r="Q717" s="50"/>
      <c r="R717" s="50"/>
      <c r="S717" s="50"/>
      <c r="T717" s="44"/>
      <c r="U717" s="44"/>
      <c r="V717" s="44"/>
      <c r="W717" s="44"/>
      <c r="X717" s="44"/>
      <c r="Y717" s="44"/>
    </row>
    <row r="718" s="5" customFormat="1" ht="14.25" spans="5:25">
      <c r="E718" s="47"/>
      <c r="N718" s="49"/>
      <c r="O718" s="50"/>
      <c r="P718" s="50"/>
      <c r="Q718" s="50"/>
      <c r="R718" s="50"/>
      <c r="S718" s="50"/>
      <c r="T718" s="44"/>
      <c r="U718" s="44"/>
      <c r="V718" s="44"/>
      <c r="W718" s="44"/>
      <c r="X718" s="44"/>
      <c r="Y718" s="44"/>
    </row>
    <row r="719" s="5" customFormat="1" ht="14.25" spans="5:25">
      <c r="E719" s="47"/>
      <c r="N719" s="49"/>
      <c r="O719" s="50"/>
      <c r="P719" s="50"/>
      <c r="Q719" s="50"/>
      <c r="R719" s="50"/>
      <c r="S719" s="50"/>
      <c r="T719" s="44"/>
      <c r="U719" s="44"/>
      <c r="V719" s="44"/>
      <c r="W719" s="44"/>
      <c r="X719" s="44"/>
      <c r="Y719" s="44"/>
    </row>
    <row r="720" s="5" customFormat="1" ht="14.25" spans="5:25">
      <c r="E720" s="47"/>
      <c r="N720" s="49"/>
      <c r="O720" s="50"/>
      <c r="P720" s="50"/>
      <c r="Q720" s="50"/>
      <c r="R720" s="50"/>
      <c r="S720" s="50"/>
      <c r="T720" s="44"/>
      <c r="U720" s="44"/>
      <c r="V720" s="44"/>
      <c r="W720" s="44"/>
      <c r="X720" s="44"/>
      <c r="Y720" s="44"/>
    </row>
    <row r="721" s="5" customFormat="1" ht="14.25" spans="5:25">
      <c r="E721" s="47"/>
      <c r="N721" s="49"/>
      <c r="O721" s="50"/>
      <c r="P721" s="50"/>
      <c r="Q721" s="50"/>
      <c r="R721" s="50"/>
      <c r="S721" s="50"/>
      <c r="T721" s="44"/>
      <c r="U721" s="44"/>
      <c r="V721" s="44"/>
      <c r="W721" s="44"/>
      <c r="X721" s="44"/>
      <c r="Y721" s="44"/>
    </row>
    <row r="722" s="5" customFormat="1" ht="14.25" spans="5:25">
      <c r="E722" s="47"/>
      <c r="N722" s="49"/>
      <c r="O722" s="50"/>
      <c r="P722" s="50"/>
      <c r="Q722" s="50"/>
      <c r="R722" s="50"/>
      <c r="S722" s="50"/>
      <c r="T722" s="44"/>
      <c r="U722" s="44"/>
      <c r="V722" s="44"/>
      <c r="W722" s="44"/>
      <c r="X722" s="44"/>
      <c r="Y722" s="44"/>
    </row>
    <row r="723" s="5" customFormat="1" ht="14.25" spans="5:25">
      <c r="E723" s="47"/>
      <c r="N723" s="49"/>
      <c r="O723" s="50"/>
      <c r="P723" s="50"/>
      <c r="Q723" s="50"/>
      <c r="R723" s="50"/>
      <c r="S723" s="50"/>
      <c r="T723" s="44"/>
      <c r="U723" s="44"/>
      <c r="V723" s="44"/>
      <c r="W723" s="44"/>
      <c r="X723" s="44"/>
      <c r="Y723" s="44"/>
    </row>
    <row r="724" s="5" customFormat="1" ht="14.25" spans="5:25">
      <c r="E724" s="47"/>
      <c r="N724" s="49"/>
      <c r="O724" s="50"/>
      <c r="P724" s="50"/>
      <c r="Q724" s="50"/>
      <c r="R724" s="50"/>
      <c r="S724" s="50"/>
      <c r="T724" s="44"/>
      <c r="U724" s="44"/>
      <c r="V724" s="44"/>
      <c r="W724" s="44"/>
      <c r="X724" s="44"/>
      <c r="Y724" s="44"/>
    </row>
    <row r="725" s="5" customFormat="1" ht="14.25" spans="5:25">
      <c r="E725" s="47"/>
      <c r="N725" s="49"/>
      <c r="O725" s="50"/>
      <c r="P725" s="50"/>
      <c r="Q725" s="50"/>
      <c r="R725" s="50"/>
      <c r="S725" s="50"/>
      <c r="T725" s="44"/>
      <c r="U725" s="44"/>
      <c r="V725" s="44"/>
      <c r="W725" s="44"/>
      <c r="X725" s="44"/>
      <c r="Y725" s="44"/>
    </row>
    <row r="726" s="5" customFormat="1" ht="14.25" spans="5:25">
      <c r="E726" s="47"/>
      <c r="N726" s="49"/>
      <c r="O726" s="50"/>
      <c r="P726" s="50"/>
      <c r="Q726" s="50"/>
      <c r="R726" s="50"/>
      <c r="S726" s="50"/>
      <c r="T726" s="44"/>
      <c r="U726" s="44"/>
      <c r="V726" s="44"/>
      <c r="W726" s="44"/>
      <c r="X726" s="44"/>
      <c r="Y726" s="44"/>
    </row>
    <row r="727" s="5" customFormat="1" ht="14.25" spans="5:25">
      <c r="E727" s="47"/>
      <c r="N727" s="49"/>
      <c r="O727" s="50"/>
      <c r="P727" s="50"/>
      <c r="Q727" s="50"/>
      <c r="R727" s="50"/>
      <c r="S727" s="50"/>
      <c r="T727" s="44"/>
      <c r="U727" s="44"/>
      <c r="V727" s="44"/>
      <c r="W727" s="44"/>
      <c r="X727" s="44"/>
      <c r="Y727" s="44"/>
    </row>
    <row r="728" s="5" customFormat="1" ht="14.25" spans="5:25">
      <c r="E728" s="47"/>
      <c r="N728" s="49"/>
      <c r="O728" s="50"/>
      <c r="P728" s="50"/>
      <c r="Q728" s="50"/>
      <c r="R728" s="50"/>
      <c r="S728" s="50"/>
      <c r="T728" s="44"/>
      <c r="U728" s="44"/>
      <c r="V728" s="44"/>
      <c r="W728" s="44"/>
      <c r="X728" s="44"/>
      <c r="Y728" s="44"/>
    </row>
    <row r="729" s="5" customFormat="1" ht="14.25" spans="5:25">
      <c r="E729" s="47"/>
      <c r="N729" s="49"/>
      <c r="O729" s="50"/>
      <c r="P729" s="50"/>
      <c r="Q729" s="50"/>
      <c r="R729" s="50"/>
      <c r="S729" s="50"/>
      <c r="T729" s="44"/>
      <c r="U729" s="44"/>
      <c r="V729" s="44"/>
      <c r="W729" s="44"/>
      <c r="X729" s="44"/>
      <c r="Y729" s="44"/>
    </row>
    <row r="730" s="5" customFormat="1" ht="14.25" spans="5:25">
      <c r="E730" s="47"/>
      <c r="N730" s="49"/>
      <c r="O730" s="50"/>
      <c r="P730" s="50"/>
      <c r="Q730" s="50"/>
      <c r="R730" s="50"/>
      <c r="S730" s="50"/>
      <c r="T730" s="44"/>
      <c r="U730" s="44"/>
      <c r="V730" s="44"/>
      <c r="W730" s="44"/>
      <c r="X730" s="44"/>
      <c r="Y730" s="44"/>
    </row>
    <row r="731" s="5" customFormat="1" ht="14.25" spans="5:25">
      <c r="E731" s="47"/>
      <c r="N731" s="49"/>
      <c r="O731" s="50"/>
      <c r="P731" s="50"/>
      <c r="Q731" s="50"/>
      <c r="R731" s="50"/>
      <c r="S731" s="50"/>
      <c r="T731" s="44"/>
      <c r="U731" s="44"/>
      <c r="V731" s="44"/>
      <c r="W731" s="44"/>
      <c r="X731" s="44"/>
      <c r="Y731" s="44"/>
    </row>
    <row r="732" s="5" customFormat="1" ht="14.25" spans="5:25">
      <c r="E732" s="47"/>
      <c r="N732" s="49"/>
      <c r="O732" s="50"/>
      <c r="P732" s="50"/>
      <c r="Q732" s="50"/>
      <c r="R732" s="50"/>
      <c r="S732" s="50"/>
      <c r="T732" s="44"/>
      <c r="U732" s="44"/>
      <c r="V732" s="44"/>
      <c r="W732" s="44"/>
      <c r="X732" s="44"/>
      <c r="Y732" s="44"/>
    </row>
    <row r="733" s="5" customFormat="1" ht="14.25" spans="5:25">
      <c r="E733" s="47"/>
      <c r="N733" s="49"/>
      <c r="O733" s="50"/>
      <c r="P733" s="50"/>
      <c r="Q733" s="50"/>
      <c r="R733" s="50"/>
      <c r="S733" s="50"/>
      <c r="T733" s="44"/>
      <c r="U733" s="44"/>
      <c r="V733" s="44"/>
      <c r="W733" s="44"/>
      <c r="X733" s="44"/>
      <c r="Y733" s="44"/>
    </row>
    <row r="734" s="5" customFormat="1" ht="14.25" spans="5:25">
      <c r="E734" s="47"/>
      <c r="N734" s="49"/>
      <c r="O734" s="50"/>
      <c r="P734" s="50"/>
      <c r="Q734" s="50"/>
      <c r="R734" s="50"/>
      <c r="S734" s="50"/>
      <c r="T734" s="44"/>
      <c r="U734" s="44"/>
      <c r="V734" s="44"/>
      <c r="W734" s="44"/>
      <c r="X734" s="44"/>
      <c r="Y734" s="44"/>
    </row>
    <row r="735" s="5" customFormat="1" ht="14.25" spans="5:25">
      <c r="E735" s="47"/>
      <c r="N735" s="49"/>
      <c r="O735" s="50"/>
      <c r="P735" s="50"/>
      <c r="Q735" s="50"/>
      <c r="R735" s="50"/>
      <c r="S735" s="50"/>
      <c r="T735" s="44"/>
      <c r="U735" s="44"/>
      <c r="V735" s="44"/>
      <c r="W735" s="44"/>
      <c r="X735" s="44"/>
      <c r="Y735" s="44"/>
    </row>
    <row r="736" s="5" customFormat="1" ht="14.25" spans="5:25">
      <c r="E736" s="47"/>
      <c r="N736" s="49"/>
      <c r="O736" s="50"/>
      <c r="P736" s="50"/>
      <c r="Q736" s="50"/>
      <c r="R736" s="50"/>
      <c r="S736" s="50"/>
      <c r="T736" s="44"/>
      <c r="U736" s="44"/>
      <c r="V736" s="44"/>
      <c r="W736" s="44"/>
      <c r="X736" s="44"/>
      <c r="Y736" s="44"/>
    </row>
    <row r="737" s="5" customFormat="1" ht="14.25" spans="5:25">
      <c r="E737" s="47"/>
      <c r="N737" s="49"/>
      <c r="O737" s="50"/>
      <c r="P737" s="50"/>
      <c r="Q737" s="50"/>
      <c r="R737" s="50"/>
      <c r="S737" s="50"/>
      <c r="T737" s="44"/>
      <c r="U737" s="44"/>
      <c r="V737" s="44"/>
      <c r="W737" s="44"/>
      <c r="X737" s="44"/>
      <c r="Y737" s="44"/>
    </row>
    <row r="738" s="5" customFormat="1" ht="14.25" spans="5:25">
      <c r="E738" s="47"/>
      <c r="N738" s="49"/>
      <c r="O738" s="50"/>
      <c r="P738" s="50"/>
      <c r="Q738" s="50"/>
      <c r="R738" s="50"/>
      <c r="S738" s="50"/>
      <c r="T738" s="44"/>
      <c r="U738" s="44"/>
      <c r="V738" s="44"/>
      <c r="W738" s="44"/>
      <c r="X738" s="44"/>
      <c r="Y738" s="44"/>
    </row>
    <row r="739" s="5" customFormat="1" ht="14.25" spans="5:25">
      <c r="E739" s="47"/>
      <c r="N739" s="49"/>
      <c r="O739" s="50"/>
      <c r="P739" s="50"/>
      <c r="Q739" s="50"/>
      <c r="R739" s="50"/>
      <c r="S739" s="50"/>
      <c r="T739" s="44"/>
      <c r="U739" s="44"/>
      <c r="V739" s="44"/>
      <c r="W739" s="44"/>
      <c r="X739" s="44"/>
      <c r="Y739" s="44"/>
    </row>
    <row r="740" s="5" customFormat="1" ht="14.25" spans="5:25">
      <c r="E740" s="47"/>
      <c r="N740" s="49"/>
      <c r="O740" s="50"/>
      <c r="P740" s="50"/>
      <c r="Q740" s="50"/>
      <c r="R740" s="50"/>
      <c r="S740" s="50"/>
      <c r="T740" s="44"/>
      <c r="U740" s="44"/>
      <c r="V740" s="44"/>
      <c r="W740" s="44"/>
      <c r="X740" s="44"/>
      <c r="Y740" s="44"/>
    </row>
    <row r="741" s="5" customFormat="1" ht="14.25" spans="5:25">
      <c r="E741" s="47"/>
      <c r="N741" s="49"/>
      <c r="O741" s="50"/>
      <c r="P741" s="50"/>
      <c r="Q741" s="50"/>
      <c r="R741" s="50"/>
      <c r="S741" s="50"/>
      <c r="T741" s="44"/>
      <c r="U741" s="44"/>
      <c r="V741" s="44"/>
      <c r="W741" s="44"/>
      <c r="X741" s="44"/>
      <c r="Y741" s="44"/>
    </row>
    <row r="742" s="5" customFormat="1" ht="14.25" spans="5:25">
      <c r="E742" s="47"/>
      <c r="N742" s="49"/>
      <c r="O742" s="50"/>
      <c r="P742" s="50"/>
      <c r="Q742" s="50"/>
      <c r="R742" s="50"/>
      <c r="S742" s="50"/>
      <c r="T742" s="44"/>
      <c r="U742" s="44"/>
      <c r="V742" s="44"/>
      <c r="W742" s="44"/>
      <c r="X742" s="44"/>
      <c r="Y742" s="44"/>
    </row>
    <row r="743" s="5" customFormat="1" ht="14.25" spans="5:25">
      <c r="E743" s="47"/>
      <c r="N743" s="49"/>
      <c r="O743" s="50"/>
      <c r="P743" s="50"/>
      <c r="Q743" s="50"/>
      <c r="R743" s="50"/>
      <c r="S743" s="50"/>
      <c r="T743" s="44"/>
      <c r="U743" s="44"/>
      <c r="V743" s="44"/>
      <c r="W743" s="44"/>
      <c r="X743" s="44"/>
      <c r="Y743" s="44"/>
    </row>
    <row r="744" s="5" customFormat="1" ht="14.25" spans="5:25">
      <c r="E744" s="47"/>
      <c r="N744" s="49"/>
      <c r="O744" s="50"/>
      <c r="P744" s="50"/>
      <c r="Q744" s="50"/>
      <c r="R744" s="50"/>
      <c r="S744" s="50"/>
      <c r="T744" s="44"/>
      <c r="U744" s="44"/>
      <c r="V744" s="44"/>
      <c r="W744" s="44"/>
      <c r="X744" s="44"/>
      <c r="Y744" s="44"/>
    </row>
    <row r="745" s="5" customFormat="1" ht="14.25" spans="5:25">
      <c r="E745" s="47"/>
      <c r="N745" s="49"/>
      <c r="O745" s="50"/>
      <c r="P745" s="50"/>
      <c r="Q745" s="50"/>
      <c r="R745" s="50"/>
      <c r="S745" s="50"/>
      <c r="T745" s="44"/>
      <c r="U745" s="44"/>
      <c r="V745" s="44"/>
      <c r="W745" s="44"/>
      <c r="X745" s="44"/>
      <c r="Y745" s="44"/>
    </row>
    <row r="746" s="5" customFormat="1" ht="14.25" spans="5:25">
      <c r="E746" s="47"/>
      <c r="N746" s="49"/>
      <c r="O746" s="50"/>
      <c r="P746" s="50"/>
      <c r="Q746" s="50"/>
      <c r="R746" s="50"/>
      <c r="S746" s="50"/>
      <c r="T746" s="44"/>
      <c r="U746" s="44"/>
      <c r="V746" s="44"/>
      <c r="W746" s="44"/>
      <c r="X746" s="44"/>
      <c r="Y746" s="44"/>
    </row>
    <row r="747" s="5" customFormat="1" ht="14.25" spans="5:25">
      <c r="E747" s="47"/>
      <c r="N747" s="49"/>
      <c r="O747" s="50"/>
      <c r="P747" s="50"/>
      <c r="Q747" s="50"/>
      <c r="R747" s="50"/>
      <c r="S747" s="50"/>
      <c r="T747" s="44"/>
      <c r="U747" s="44"/>
      <c r="V747" s="44"/>
      <c r="W747" s="44"/>
      <c r="X747" s="44"/>
      <c r="Y747" s="44"/>
    </row>
    <row r="748" s="5" customFormat="1" ht="14.25" spans="5:25">
      <c r="E748" s="47"/>
      <c r="N748" s="49"/>
      <c r="O748" s="50"/>
      <c r="P748" s="50"/>
      <c r="Q748" s="50"/>
      <c r="R748" s="50"/>
      <c r="S748" s="50"/>
      <c r="T748" s="44"/>
      <c r="U748" s="44"/>
      <c r="V748" s="44"/>
      <c r="W748" s="44"/>
      <c r="X748" s="44"/>
      <c r="Y748" s="44"/>
    </row>
    <row r="749" s="5" customFormat="1" ht="14.25" spans="5:25">
      <c r="E749" s="47"/>
      <c r="N749" s="49"/>
      <c r="O749" s="50"/>
      <c r="P749" s="50"/>
      <c r="Q749" s="50"/>
      <c r="R749" s="50"/>
      <c r="S749" s="50"/>
      <c r="T749" s="44"/>
      <c r="U749" s="44"/>
      <c r="V749" s="44"/>
      <c r="W749" s="44"/>
      <c r="X749" s="44"/>
      <c r="Y749" s="44"/>
    </row>
    <row r="750" s="5" customFormat="1" ht="14.25" spans="5:25">
      <c r="E750" s="47"/>
      <c r="N750" s="49"/>
      <c r="O750" s="50"/>
      <c r="P750" s="50"/>
      <c r="Q750" s="50"/>
      <c r="R750" s="50"/>
      <c r="S750" s="50"/>
      <c r="T750" s="44"/>
      <c r="U750" s="44"/>
      <c r="V750" s="44"/>
      <c r="W750" s="44"/>
      <c r="X750" s="44"/>
      <c r="Y750" s="44"/>
    </row>
    <row r="751" s="5" customFormat="1" ht="14.25" spans="5:25">
      <c r="E751" s="47"/>
      <c r="N751" s="49"/>
      <c r="O751" s="50"/>
      <c r="P751" s="50"/>
      <c r="Q751" s="50"/>
      <c r="R751" s="50"/>
      <c r="S751" s="50"/>
      <c r="T751" s="44"/>
      <c r="U751" s="44"/>
      <c r="V751" s="44"/>
      <c r="W751" s="44"/>
      <c r="X751" s="44"/>
      <c r="Y751" s="44"/>
    </row>
    <row r="752" s="5" customFormat="1" ht="14.25" spans="5:25">
      <c r="E752" s="47"/>
      <c r="N752" s="49"/>
      <c r="O752" s="50"/>
      <c r="P752" s="50"/>
      <c r="Q752" s="50"/>
      <c r="R752" s="50"/>
      <c r="S752" s="50"/>
      <c r="T752" s="44"/>
      <c r="U752" s="44"/>
      <c r="V752" s="44"/>
      <c r="W752" s="44"/>
      <c r="X752" s="44"/>
      <c r="Y752" s="44"/>
    </row>
    <row r="753" s="5" customFormat="1" ht="14.25" spans="5:25">
      <c r="E753" s="47"/>
      <c r="N753" s="49"/>
      <c r="O753" s="50"/>
      <c r="P753" s="50"/>
      <c r="Q753" s="50"/>
      <c r="R753" s="50"/>
      <c r="S753" s="50"/>
      <c r="T753" s="44"/>
      <c r="U753" s="44"/>
      <c r="V753" s="44"/>
      <c r="W753" s="44"/>
      <c r="X753" s="44"/>
      <c r="Y753" s="44"/>
    </row>
    <row r="754" s="5" customFormat="1" ht="14.25" spans="5:25">
      <c r="E754" s="47"/>
      <c r="N754" s="49"/>
      <c r="O754" s="50"/>
      <c r="P754" s="50"/>
      <c r="Q754" s="50"/>
      <c r="R754" s="50"/>
      <c r="S754" s="50"/>
      <c r="T754" s="44"/>
      <c r="U754" s="44"/>
      <c r="V754" s="44"/>
      <c r="W754" s="44"/>
      <c r="X754" s="44"/>
      <c r="Y754" s="44"/>
    </row>
    <row r="755" s="5" customFormat="1" ht="14.25" spans="5:25">
      <c r="E755" s="47"/>
      <c r="N755" s="49"/>
      <c r="O755" s="50"/>
      <c r="P755" s="50"/>
      <c r="Q755" s="50"/>
      <c r="R755" s="50"/>
      <c r="S755" s="50"/>
      <c r="T755" s="44"/>
      <c r="U755" s="44"/>
      <c r="V755" s="44"/>
      <c r="W755" s="44"/>
      <c r="X755" s="44"/>
      <c r="Y755" s="44"/>
    </row>
    <row r="756" s="5" customFormat="1" ht="14.25" spans="5:25">
      <c r="E756" s="47"/>
      <c r="N756" s="49"/>
      <c r="O756" s="50"/>
      <c r="P756" s="50"/>
      <c r="Q756" s="50"/>
      <c r="R756" s="50"/>
      <c r="S756" s="50"/>
      <c r="T756" s="44"/>
      <c r="U756" s="44"/>
      <c r="V756" s="44"/>
      <c r="W756" s="44"/>
      <c r="X756" s="44"/>
      <c r="Y756" s="44"/>
    </row>
    <row r="757" s="5" customFormat="1" ht="14.25" spans="5:25">
      <c r="E757" s="47"/>
      <c r="N757" s="49"/>
      <c r="O757" s="50"/>
      <c r="P757" s="50"/>
      <c r="Q757" s="50"/>
      <c r="R757" s="50"/>
      <c r="S757" s="50"/>
      <c r="T757" s="44"/>
      <c r="U757" s="44"/>
      <c r="V757" s="44"/>
      <c r="W757" s="44"/>
      <c r="X757" s="44"/>
      <c r="Y757" s="44"/>
    </row>
    <row r="758" s="5" customFormat="1" ht="14.25" spans="5:25">
      <c r="E758" s="47"/>
      <c r="N758" s="49"/>
      <c r="O758" s="50"/>
      <c r="P758" s="50"/>
      <c r="Q758" s="50"/>
      <c r="R758" s="50"/>
      <c r="S758" s="50"/>
      <c r="T758" s="44"/>
      <c r="U758" s="44"/>
      <c r="V758" s="44"/>
      <c r="W758" s="44"/>
      <c r="X758" s="44"/>
      <c r="Y758" s="44"/>
    </row>
    <row r="759" s="5" customFormat="1" ht="14.25" spans="5:25">
      <c r="E759" s="47"/>
      <c r="N759" s="49"/>
      <c r="O759" s="50"/>
      <c r="P759" s="50"/>
      <c r="Q759" s="50"/>
      <c r="R759" s="50"/>
      <c r="S759" s="50"/>
      <c r="T759" s="44"/>
      <c r="U759" s="44"/>
      <c r="V759" s="44"/>
      <c r="W759" s="44"/>
      <c r="X759" s="44"/>
      <c r="Y759" s="44"/>
    </row>
    <row r="760" s="5" customFormat="1" ht="14.25" spans="5:25">
      <c r="E760" s="47"/>
      <c r="N760" s="49"/>
      <c r="O760" s="50"/>
      <c r="P760" s="50"/>
      <c r="Q760" s="50"/>
      <c r="R760" s="50"/>
      <c r="S760" s="50"/>
      <c r="T760" s="44"/>
      <c r="U760" s="44"/>
      <c r="V760" s="44"/>
      <c r="W760" s="44"/>
      <c r="X760" s="44"/>
      <c r="Y760" s="44"/>
    </row>
    <row r="761" s="5" customFormat="1" ht="14.25" spans="5:25">
      <c r="E761" s="47"/>
      <c r="N761" s="49"/>
      <c r="O761" s="50"/>
      <c r="P761" s="50"/>
      <c r="Q761" s="50"/>
      <c r="R761" s="50"/>
      <c r="S761" s="50"/>
      <c r="T761" s="44"/>
      <c r="U761" s="44"/>
      <c r="V761" s="44"/>
      <c r="W761" s="44"/>
      <c r="X761" s="44"/>
      <c r="Y761" s="44"/>
    </row>
    <row r="762" s="5" customFormat="1" ht="14.25" spans="5:25">
      <c r="E762" s="47"/>
      <c r="N762" s="49"/>
      <c r="O762" s="50"/>
      <c r="P762" s="50"/>
      <c r="Q762" s="50"/>
      <c r="R762" s="50"/>
      <c r="S762" s="50"/>
      <c r="T762" s="44"/>
      <c r="U762" s="44"/>
      <c r="V762" s="44"/>
      <c r="W762" s="44"/>
      <c r="X762" s="44"/>
      <c r="Y762" s="44"/>
    </row>
    <row r="763" s="5" customFormat="1" ht="14.25" spans="5:25">
      <c r="E763" s="47"/>
      <c r="N763" s="49"/>
      <c r="O763" s="50"/>
      <c r="P763" s="50"/>
      <c r="Q763" s="50"/>
      <c r="R763" s="50"/>
      <c r="S763" s="50"/>
      <c r="T763" s="44"/>
      <c r="U763" s="44"/>
      <c r="V763" s="44"/>
      <c r="W763" s="44"/>
      <c r="X763" s="44"/>
      <c r="Y763" s="44"/>
    </row>
    <row r="764" s="5" customFormat="1" ht="14.25" spans="5:25">
      <c r="E764" s="47"/>
      <c r="N764" s="49"/>
      <c r="O764" s="50"/>
      <c r="P764" s="50"/>
      <c r="Q764" s="50"/>
      <c r="R764" s="50"/>
      <c r="S764" s="50"/>
      <c r="T764" s="44"/>
      <c r="U764" s="44"/>
      <c r="V764" s="44"/>
      <c r="W764" s="44"/>
      <c r="X764" s="44"/>
      <c r="Y764" s="44"/>
    </row>
    <row r="765" s="5" customFormat="1" ht="14.25" spans="5:25">
      <c r="E765" s="47"/>
      <c r="N765" s="49"/>
      <c r="O765" s="50"/>
      <c r="P765" s="50"/>
      <c r="Q765" s="50"/>
      <c r="R765" s="50"/>
      <c r="S765" s="50"/>
      <c r="T765" s="44"/>
      <c r="U765" s="44"/>
      <c r="V765" s="44"/>
      <c r="W765" s="44"/>
      <c r="X765" s="44"/>
      <c r="Y765" s="44"/>
    </row>
    <row r="766" s="5" customFormat="1" ht="14.25" spans="5:25">
      <c r="E766" s="47"/>
      <c r="N766" s="49"/>
      <c r="O766" s="50"/>
      <c r="P766" s="50"/>
      <c r="Q766" s="50"/>
      <c r="R766" s="50"/>
      <c r="S766" s="50"/>
      <c r="T766" s="44"/>
      <c r="U766" s="44"/>
      <c r="V766" s="44"/>
      <c r="W766" s="44"/>
      <c r="X766" s="44"/>
      <c r="Y766" s="44"/>
    </row>
    <row r="767" s="5" customFormat="1" ht="14.25" spans="5:25">
      <c r="E767" s="47"/>
      <c r="N767" s="49"/>
      <c r="O767" s="50"/>
      <c r="P767" s="50"/>
      <c r="Q767" s="50"/>
      <c r="R767" s="50"/>
      <c r="S767" s="50"/>
      <c r="T767" s="44"/>
      <c r="U767" s="44"/>
      <c r="V767" s="44"/>
      <c r="W767" s="44"/>
      <c r="X767" s="44"/>
      <c r="Y767" s="44"/>
    </row>
    <row r="768" s="5" customFormat="1" ht="14.25" spans="5:25">
      <c r="E768" s="47"/>
      <c r="N768" s="49"/>
      <c r="O768" s="50"/>
      <c r="P768" s="50"/>
      <c r="Q768" s="50"/>
      <c r="R768" s="50"/>
      <c r="S768" s="50"/>
      <c r="T768" s="44"/>
      <c r="U768" s="44"/>
      <c r="V768" s="44"/>
      <c r="W768" s="44"/>
      <c r="X768" s="44"/>
      <c r="Y768" s="44"/>
    </row>
    <row r="769" s="5" customFormat="1" ht="14.25" spans="5:25">
      <c r="E769" s="47"/>
      <c r="N769" s="49"/>
      <c r="O769" s="50"/>
      <c r="P769" s="50"/>
      <c r="Q769" s="50"/>
      <c r="R769" s="50"/>
      <c r="S769" s="50"/>
      <c r="T769" s="44"/>
      <c r="U769" s="44"/>
      <c r="V769" s="44"/>
      <c r="W769" s="44"/>
      <c r="X769" s="44"/>
      <c r="Y769" s="44"/>
    </row>
    <row r="770" s="5" customFormat="1" ht="14.25" spans="5:25">
      <c r="E770" s="47"/>
      <c r="N770" s="49"/>
      <c r="O770" s="50"/>
      <c r="P770" s="50"/>
      <c r="Q770" s="50"/>
      <c r="R770" s="50"/>
      <c r="S770" s="50"/>
      <c r="T770" s="44"/>
      <c r="U770" s="44"/>
      <c r="V770" s="44"/>
      <c r="W770" s="44"/>
      <c r="X770" s="44"/>
      <c r="Y770" s="44"/>
    </row>
    <row r="771" s="5" customFormat="1" ht="14.25" spans="5:25">
      <c r="E771" s="47"/>
      <c r="N771" s="49"/>
      <c r="O771" s="50"/>
      <c r="P771" s="50"/>
      <c r="Q771" s="50"/>
      <c r="R771" s="50"/>
      <c r="S771" s="50"/>
      <c r="T771" s="44"/>
      <c r="U771" s="44"/>
      <c r="V771" s="44"/>
      <c r="W771" s="44"/>
      <c r="X771" s="44"/>
      <c r="Y771" s="44"/>
    </row>
    <row r="772" s="5" customFormat="1" ht="14.25" spans="5:25">
      <c r="E772" s="47"/>
      <c r="N772" s="49"/>
      <c r="O772" s="50"/>
      <c r="P772" s="50"/>
      <c r="Q772" s="50"/>
      <c r="R772" s="50"/>
      <c r="S772" s="50"/>
      <c r="T772" s="44"/>
      <c r="U772" s="44"/>
      <c r="V772" s="44"/>
      <c r="W772" s="44"/>
      <c r="X772" s="44"/>
      <c r="Y772" s="44"/>
    </row>
    <row r="773" s="5" customFormat="1" ht="14.25" spans="5:25">
      <c r="E773" s="47"/>
      <c r="N773" s="49"/>
      <c r="O773" s="50"/>
      <c r="P773" s="50"/>
      <c r="Q773" s="50"/>
      <c r="R773" s="50"/>
      <c r="S773" s="50"/>
      <c r="T773" s="44"/>
      <c r="U773" s="44"/>
      <c r="V773" s="44"/>
      <c r="W773" s="44"/>
      <c r="X773" s="44"/>
      <c r="Y773" s="44"/>
    </row>
    <row r="774" s="5" customFormat="1" ht="14.25" spans="5:25">
      <c r="E774" s="47"/>
      <c r="N774" s="49"/>
      <c r="O774" s="50"/>
      <c r="P774" s="50"/>
      <c r="Q774" s="50"/>
      <c r="R774" s="50"/>
      <c r="S774" s="50"/>
      <c r="T774" s="44"/>
      <c r="U774" s="44"/>
      <c r="V774" s="44"/>
      <c r="W774" s="44"/>
      <c r="X774" s="44"/>
      <c r="Y774" s="44"/>
    </row>
    <row r="775" s="5" customFormat="1" ht="14.25" spans="5:25">
      <c r="E775" s="47"/>
      <c r="N775" s="49"/>
      <c r="O775" s="50"/>
      <c r="P775" s="50"/>
      <c r="Q775" s="50"/>
      <c r="R775" s="50"/>
      <c r="S775" s="50"/>
      <c r="T775" s="44"/>
      <c r="U775" s="44"/>
      <c r="V775" s="44"/>
      <c r="W775" s="44"/>
      <c r="X775" s="44"/>
      <c r="Y775" s="44"/>
    </row>
    <row r="776" s="5" customFormat="1" ht="14.25" spans="5:25">
      <c r="E776" s="47"/>
      <c r="N776" s="49"/>
      <c r="O776" s="50"/>
      <c r="P776" s="50"/>
      <c r="Q776" s="50"/>
      <c r="R776" s="50"/>
      <c r="S776" s="50"/>
      <c r="T776" s="44"/>
      <c r="U776" s="44"/>
      <c r="V776" s="44"/>
      <c r="W776" s="44"/>
      <c r="X776" s="44"/>
      <c r="Y776" s="44"/>
    </row>
    <row r="777" s="5" customFormat="1" ht="14.25" spans="5:25">
      <c r="E777" s="47"/>
      <c r="N777" s="49"/>
      <c r="O777" s="50"/>
      <c r="P777" s="50"/>
      <c r="Q777" s="50"/>
      <c r="R777" s="50"/>
      <c r="S777" s="50"/>
      <c r="T777" s="44"/>
      <c r="U777" s="44"/>
      <c r="V777" s="44"/>
      <c r="W777" s="44"/>
      <c r="X777" s="44"/>
      <c r="Y777" s="44"/>
    </row>
    <row r="778" s="5" customFormat="1" ht="14.25" spans="5:25">
      <c r="E778" s="47"/>
      <c r="N778" s="49"/>
      <c r="O778" s="50"/>
      <c r="P778" s="50"/>
      <c r="Q778" s="50"/>
      <c r="R778" s="50"/>
      <c r="S778" s="50"/>
      <c r="T778" s="44"/>
      <c r="U778" s="44"/>
      <c r="V778" s="44"/>
      <c r="W778" s="44"/>
      <c r="X778" s="44"/>
      <c r="Y778" s="44"/>
    </row>
    <row r="779" s="5" customFormat="1" ht="14.25" spans="5:25">
      <c r="E779" s="47"/>
      <c r="N779" s="49"/>
      <c r="O779" s="50"/>
      <c r="P779" s="50"/>
      <c r="Q779" s="50"/>
      <c r="R779" s="50"/>
      <c r="S779" s="50"/>
      <c r="T779" s="44"/>
      <c r="U779" s="44"/>
      <c r="V779" s="44"/>
      <c r="W779" s="44"/>
      <c r="X779" s="44"/>
      <c r="Y779" s="44"/>
    </row>
    <row r="780" s="5" customFormat="1" ht="14.25" spans="5:25">
      <c r="E780" s="47"/>
      <c r="N780" s="49"/>
      <c r="O780" s="50"/>
      <c r="P780" s="50"/>
      <c r="Q780" s="50"/>
      <c r="R780" s="50"/>
      <c r="S780" s="50"/>
      <c r="T780" s="44"/>
      <c r="U780" s="44"/>
      <c r="V780" s="44"/>
      <c r="W780" s="44"/>
      <c r="X780" s="44"/>
      <c r="Y780" s="44"/>
    </row>
    <row r="781" s="5" customFormat="1" ht="14.25" spans="5:25">
      <c r="E781" s="47"/>
      <c r="N781" s="49"/>
      <c r="O781" s="50"/>
      <c r="P781" s="50"/>
      <c r="Q781" s="50"/>
      <c r="R781" s="50"/>
      <c r="S781" s="50"/>
      <c r="T781" s="44"/>
      <c r="U781" s="44"/>
      <c r="V781" s="44"/>
      <c r="W781" s="44"/>
      <c r="X781" s="44"/>
      <c r="Y781" s="44"/>
    </row>
    <row r="782" s="5" customFormat="1" ht="14.25" spans="5:25">
      <c r="E782" s="47"/>
      <c r="N782" s="49"/>
      <c r="O782" s="50"/>
      <c r="P782" s="50"/>
      <c r="Q782" s="50"/>
      <c r="R782" s="50"/>
      <c r="S782" s="50"/>
      <c r="T782" s="44"/>
      <c r="U782" s="44"/>
      <c r="V782" s="44"/>
      <c r="W782" s="44"/>
      <c r="X782" s="44"/>
      <c r="Y782" s="44"/>
    </row>
    <row r="783" s="5" customFormat="1" ht="14.25" spans="5:25">
      <c r="E783" s="47"/>
      <c r="N783" s="49"/>
      <c r="O783" s="50"/>
      <c r="P783" s="50"/>
      <c r="Q783" s="50"/>
      <c r="R783" s="50"/>
      <c r="S783" s="50"/>
      <c r="T783" s="44"/>
      <c r="U783" s="44"/>
      <c r="V783" s="44"/>
      <c r="W783" s="44"/>
      <c r="X783" s="44"/>
      <c r="Y783" s="44"/>
    </row>
    <row r="784" s="5" customFormat="1" ht="14.25" spans="5:25">
      <c r="E784" s="47"/>
      <c r="N784" s="49"/>
      <c r="O784" s="50"/>
      <c r="P784" s="50"/>
      <c r="Q784" s="50"/>
      <c r="R784" s="50"/>
      <c r="S784" s="50"/>
      <c r="T784" s="44"/>
      <c r="U784" s="44"/>
      <c r="V784" s="44"/>
      <c r="W784" s="44"/>
      <c r="X784" s="44"/>
      <c r="Y784" s="44"/>
    </row>
    <row r="785" s="5" customFormat="1" ht="14.25" spans="5:25">
      <c r="E785" s="47"/>
      <c r="N785" s="49"/>
      <c r="O785" s="50"/>
      <c r="P785" s="50"/>
      <c r="Q785" s="50"/>
      <c r="R785" s="50"/>
      <c r="S785" s="50"/>
      <c r="T785" s="44"/>
      <c r="U785" s="44"/>
      <c r="V785" s="44"/>
      <c r="W785" s="44"/>
      <c r="X785" s="44"/>
      <c r="Y785" s="44"/>
    </row>
    <row r="786" s="5" customFormat="1" ht="14.25" spans="5:25">
      <c r="E786" s="47"/>
      <c r="N786" s="49"/>
      <c r="O786" s="50"/>
      <c r="P786" s="50"/>
      <c r="Q786" s="50"/>
      <c r="R786" s="50"/>
      <c r="S786" s="50"/>
      <c r="T786" s="44"/>
      <c r="U786" s="44"/>
      <c r="V786" s="44"/>
      <c r="W786" s="44"/>
      <c r="X786" s="44"/>
      <c r="Y786" s="44"/>
    </row>
    <row r="787" s="5" customFormat="1" ht="14.25" spans="5:25">
      <c r="E787" s="47"/>
      <c r="N787" s="49"/>
      <c r="O787" s="50"/>
      <c r="P787" s="50"/>
      <c r="Q787" s="50"/>
      <c r="R787" s="50"/>
      <c r="S787" s="50"/>
      <c r="T787" s="44"/>
      <c r="U787" s="44"/>
      <c r="V787" s="44"/>
      <c r="W787" s="44"/>
      <c r="X787" s="44"/>
      <c r="Y787" s="44"/>
    </row>
    <row r="788" s="5" customFormat="1" ht="14.25" spans="5:25">
      <c r="E788" s="47"/>
      <c r="N788" s="49"/>
      <c r="O788" s="50"/>
      <c r="P788" s="50"/>
      <c r="Q788" s="50"/>
      <c r="R788" s="50"/>
      <c r="S788" s="50"/>
      <c r="T788" s="44"/>
      <c r="U788" s="44"/>
      <c r="V788" s="44"/>
      <c r="W788" s="44"/>
      <c r="X788" s="44"/>
      <c r="Y788" s="44"/>
    </row>
    <row r="789" s="5" customFormat="1" ht="14.25" spans="5:25">
      <c r="E789" s="47"/>
      <c r="N789" s="49"/>
      <c r="O789" s="50"/>
      <c r="P789" s="50"/>
      <c r="Q789" s="50"/>
      <c r="R789" s="50"/>
      <c r="S789" s="50"/>
      <c r="T789" s="44"/>
      <c r="U789" s="44"/>
      <c r="V789" s="44"/>
      <c r="W789" s="44"/>
      <c r="X789" s="44"/>
      <c r="Y789" s="44"/>
    </row>
    <row r="790" s="5" customFormat="1" ht="14.25" spans="5:25">
      <c r="E790" s="47"/>
      <c r="N790" s="49"/>
      <c r="O790" s="50"/>
      <c r="P790" s="50"/>
      <c r="Q790" s="50"/>
      <c r="R790" s="50"/>
      <c r="S790" s="50"/>
      <c r="T790" s="44"/>
      <c r="U790" s="44"/>
      <c r="V790" s="44"/>
      <c r="W790" s="44"/>
      <c r="X790" s="44"/>
      <c r="Y790" s="44"/>
    </row>
    <row r="791" s="5" customFormat="1" ht="14.25" spans="5:25">
      <c r="E791" s="47"/>
      <c r="N791" s="49"/>
      <c r="O791" s="50"/>
      <c r="P791" s="50"/>
      <c r="Q791" s="50"/>
      <c r="R791" s="50"/>
      <c r="S791" s="50"/>
      <c r="T791" s="44"/>
      <c r="U791" s="44"/>
      <c r="V791" s="44"/>
      <c r="W791" s="44"/>
      <c r="X791" s="44"/>
      <c r="Y791" s="44"/>
    </row>
    <row r="792" s="5" customFormat="1" ht="14.25" spans="5:25">
      <c r="E792" s="47"/>
      <c r="N792" s="49"/>
      <c r="O792" s="50"/>
      <c r="P792" s="50"/>
      <c r="Q792" s="50"/>
      <c r="R792" s="50"/>
      <c r="S792" s="50"/>
      <c r="T792" s="44"/>
      <c r="U792" s="44"/>
      <c r="V792" s="44"/>
      <c r="W792" s="44"/>
      <c r="X792" s="44"/>
      <c r="Y792" s="44"/>
    </row>
    <row r="793" s="5" customFormat="1" ht="14.25" spans="5:25">
      <c r="E793" s="47"/>
      <c r="N793" s="49"/>
      <c r="O793" s="50"/>
      <c r="P793" s="50"/>
      <c r="Q793" s="50"/>
      <c r="R793" s="50"/>
      <c r="S793" s="50"/>
      <c r="T793" s="44"/>
      <c r="U793" s="44"/>
      <c r="V793" s="44"/>
      <c r="W793" s="44"/>
      <c r="X793" s="44"/>
      <c r="Y793" s="44"/>
    </row>
    <row r="794" s="5" customFormat="1" ht="14.25" spans="5:25">
      <c r="E794" s="47"/>
      <c r="N794" s="49"/>
      <c r="O794" s="50"/>
      <c r="P794" s="50"/>
      <c r="Q794" s="50"/>
      <c r="R794" s="50"/>
      <c r="S794" s="50"/>
      <c r="T794" s="44"/>
      <c r="U794" s="44"/>
      <c r="V794" s="44"/>
      <c r="W794" s="44"/>
      <c r="X794" s="44"/>
      <c r="Y794" s="44"/>
    </row>
    <row r="795" s="5" customFormat="1" ht="14.25" spans="5:25">
      <c r="E795" s="47"/>
      <c r="N795" s="49"/>
      <c r="O795" s="50"/>
      <c r="P795" s="50"/>
      <c r="Q795" s="50"/>
      <c r="R795" s="50"/>
      <c r="S795" s="50"/>
      <c r="T795" s="44"/>
      <c r="U795" s="44"/>
      <c r="V795" s="44"/>
      <c r="W795" s="44"/>
      <c r="X795" s="44"/>
      <c r="Y795" s="44"/>
    </row>
    <row r="796" s="5" customFormat="1" ht="14.25" spans="5:25">
      <c r="E796" s="47"/>
      <c r="N796" s="49"/>
      <c r="O796" s="50"/>
      <c r="P796" s="50"/>
      <c r="Q796" s="50"/>
      <c r="R796" s="50"/>
      <c r="S796" s="50"/>
      <c r="T796" s="44"/>
      <c r="U796" s="44"/>
      <c r="V796" s="44"/>
      <c r="W796" s="44"/>
      <c r="X796" s="44"/>
      <c r="Y796" s="44"/>
    </row>
    <row r="797" s="5" customFormat="1" ht="14.25" spans="5:25">
      <c r="E797" s="47"/>
      <c r="N797" s="49"/>
      <c r="O797" s="50"/>
      <c r="P797" s="50"/>
      <c r="Q797" s="50"/>
      <c r="R797" s="50"/>
      <c r="S797" s="50"/>
      <c r="T797" s="44"/>
      <c r="U797" s="44"/>
      <c r="V797" s="44"/>
      <c r="W797" s="44"/>
      <c r="X797" s="44"/>
      <c r="Y797" s="44"/>
    </row>
    <row r="798" s="5" customFormat="1" ht="14.25" spans="5:25">
      <c r="E798" s="47"/>
      <c r="N798" s="49"/>
      <c r="O798" s="50"/>
      <c r="P798" s="50"/>
      <c r="Q798" s="50"/>
      <c r="R798" s="50"/>
      <c r="S798" s="50"/>
      <c r="T798" s="44"/>
      <c r="U798" s="44"/>
      <c r="V798" s="44"/>
      <c r="W798" s="44"/>
      <c r="X798" s="44"/>
      <c r="Y798" s="44"/>
    </row>
    <row r="799" s="5" customFormat="1" ht="14.25" spans="5:25">
      <c r="E799" s="47"/>
      <c r="N799" s="49"/>
      <c r="O799" s="50"/>
      <c r="P799" s="50"/>
      <c r="Q799" s="50"/>
      <c r="R799" s="50"/>
      <c r="S799" s="50"/>
      <c r="T799" s="44"/>
      <c r="U799" s="44"/>
      <c r="V799" s="44"/>
      <c r="W799" s="44"/>
      <c r="X799" s="44"/>
      <c r="Y799" s="44"/>
    </row>
    <row r="800" s="5" customFormat="1" ht="14.25" spans="5:25">
      <c r="E800" s="47"/>
      <c r="N800" s="49"/>
      <c r="O800" s="50"/>
      <c r="P800" s="50"/>
      <c r="Q800" s="50"/>
      <c r="R800" s="50"/>
      <c r="S800" s="50"/>
      <c r="T800" s="44"/>
      <c r="U800" s="44"/>
      <c r="V800" s="44"/>
      <c r="W800" s="44"/>
      <c r="X800" s="44"/>
      <c r="Y800" s="44"/>
    </row>
    <row r="801" s="5" customFormat="1" ht="14.25" spans="5:25">
      <c r="E801" s="47"/>
      <c r="N801" s="49"/>
      <c r="O801" s="50"/>
      <c r="P801" s="50"/>
      <c r="Q801" s="50"/>
      <c r="R801" s="50"/>
      <c r="S801" s="50"/>
      <c r="T801" s="44"/>
      <c r="U801" s="44"/>
      <c r="V801" s="44"/>
      <c r="W801" s="44"/>
      <c r="X801" s="44"/>
      <c r="Y801" s="44"/>
    </row>
    <row r="802" s="5" customFormat="1" ht="14.25" spans="5:25">
      <c r="E802" s="47"/>
      <c r="N802" s="49"/>
      <c r="O802" s="50"/>
      <c r="P802" s="50"/>
      <c r="Q802" s="50"/>
      <c r="R802" s="50"/>
      <c r="S802" s="50"/>
      <c r="T802" s="44"/>
      <c r="U802" s="44"/>
      <c r="V802" s="44"/>
      <c r="W802" s="44"/>
      <c r="X802" s="44"/>
      <c r="Y802" s="44"/>
    </row>
    <row r="803" s="5" customFormat="1" ht="14.25" spans="5:25">
      <c r="E803" s="47"/>
      <c r="N803" s="49"/>
      <c r="O803" s="50"/>
      <c r="P803" s="50"/>
      <c r="Q803" s="50"/>
      <c r="R803" s="50"/>
      <c r="S803" s="50"/>
      <c r="T803" s="44"/>
      <c r="U803" s="44"/>
      <c r="V803" s="44"/>
      <c r="W803" s="44"/>
      <c r="X803" s="44"/>
      <c r="Y803" s="44"/>
    </row>
    <row r="804" s="5" customFormat="1" ht="14.25" spans="5:25">
      <c r="E804" s="47"/>
      <c r="N804" s="49"/>
      <c r="O804" s="50"/>
      <c r="P804" s="50"/>
      <c r="Q804" s="50"/>
      <c r="R804" s="50"/>
      <c r="S804" s="50"/>
      <c r="T804" s="44"/>
      <c r="U804" s="44"/>
      <c r="V804" s="44"/>
      <c r="W804" s="44"/>
      <c r="X804" s="44"/>
      <c r="Y804" s="44"/>
    </row>
    <row r="805" s="5" customFormat="1" ht="14.25" spans="5:25">
      <c r="E805" s="47"/>
      <c r="N805" s="49"/>
      <c r="O805" s="50"/>
      <c r="P805" s="50"/>
      <c r="Q805" s="50"/>
      <c r="R805" s="50"/>
      <c r="S805" s="50"/>
      <c r="T805" s="44"/>
      <c r="U805" s="44"/>
      <c r="V805" s="44"/>
      <c r="W805" s="44"/>
      <c r="X805" s="44"/>
      <c r="Y805" s="44"/>
    </row>
    <row r="806" s="5" customFormat="1" ht="14.25" spans="5:25">
      <c r="E806" s="47"/>
      <c r="N806" s="49"/>
      <c r="O806" s="50"/>
      <c r="P806" s="50"/>
      <c r="Q806" s="50"/>
      <c r="R806" s="50"/>
      <c r="S806" s="50"/>
      <c r="T806" s="44"/>
      <c r="U806" s="44"/>
      <c r="V806" s="44"/>
      <c r="W806" s="44"/>
      <c r="X806" s="44"/>
      <c r="Y806" s="44"/>
    </row>
    <row r="807" s="5" customFormat="1" ht="14.25" spans="5:25">
      <c r="E807" s="47"/>
      <c r="N807" s="49"/>
      <c r="O807" s="50"/>
      <c r="P807" s="50"/>
      <c r="Q807" s="50"/>
      <c r="R807" s="50"/>
      <c r="S807" s="50"/>
      <c r="T807" s="44"/>
      <c r="U807" s="44"/>
      <c r="V807" s="44"/>
      <c r="W807" s="44"/>
      <c r="X807" s="44"/>
      <c r="Y807" s="44"/>
    </row>
    <row r="808" s="5" customFormat="1" ht="14.25" spans="5:25">
      <c r="E808" s="47"/>
      <c r="N808" s="49"/>
      <c r="O808" s="50"/>
      <c r="P808" s="50"/>
      <c r="Q808" s="50"/>
      <c r="R808" s="50"/>
      <c r="S808" s="50"/>
      <c r="T808" s="44"/>
      <c r="U808" s="44"/>
      <c r="V808" s="44"/>
      <c r="W808" s="44"/>
      <c r="X808" s="44"/>
      <c r="Y808" s="44"/>
    </row>
    <row r="809" s="5" customFormat="1" ht="14.25" spans="5:25">
      <c r="E809" s="47"/>
      <c r="N809" s="49"/>
      <c r="O809" s="50"/>
      <c r="P809" s="50"/>
      <c r="Q809" s="50"/>
      <c r="R809" s="50"/>
      <c r="S809" s="50"/>
      <c r="T809" s="44"/>
      <c r="U809" s="44"/>
      <c r="V809" s="44"/>
      <c r="W809" s="44"/>
      <c r="X809" s="44"/>
      <c r="Y809" s="44"/>
    </row>
    <row r="810" s="5" customFormat="1" ht="14.25" spans="5:25">
      <c r="E810" s="47"/>
      <c r="N810" s="49"/>
      <c r="O810" s="50"/>
      <c r="P810" s="50"/>
      <c r="Q810" s="50"/>
      <c r="R810" s="50"/>
      <c r="S810" s="50"/>
      <c r="T810" s="44"/>
      <c r="U810" s="44"/>
      <c r="V810" s="44"/>
      <c r="W810" s="44"/>
      <c r="X810" s="44"/>
      <c r="Y810" s="44"/>
    </row>
    <row r="811" s="5" customFormat="1" ht="14.25" spans="5:25">
      <c r="E811" s="47"/>
      <c r="N811" s="49"/>
      <c r="O811" s="50"/>
      <c r="P811" s="50"/>
      <c r="Q811" s="50"/>
      <c r="R811" s="50"/>
      <c r="S811" s="50"/>
      <c r="T811" s="44"/>
      <c r="U811" s="44"/>
      <c r="V811" s="44"/>
      <c r="W811" s="44"/>
      <c r="X811" s="44"/>
      <c r="Y811" s="44"/>
    </row>
    <row r="812" s="5" customFormat="1" ht="14.25" spans="5:25">
      <c r="E812" s="47"/>
      <c r="N812" s="49"/>
      <c r="O812" s="50"/>
      <c r="P812" s="50"/>
      <c r="Q812" s="50"/>
      <c r="R812" s="50"/>
      <c r="S812" s="50"/>
      <c r="T812" s="44"/>
      <c r="U812" s="44"/>
      <c r="V812" s="44"/>
      <c r="W812" s="44"/>
      <c r="X812" s="44"/>
      <c r="Y812" s="44"/>
    </row>
    <row r="813" s="5" customFormat="1" ht="14.25" spans="5:25">
      <c r="E813" s="47"/>
      <c r="N813" s="49"/>
      <c r="O813" s="50"/>
      <c r="P813" s="50"/>
      <c r="Q813" s="50"/>
      <c r="R813" s="50"/>
      <c r="S813" s="50"/>
      <c r="T813" s="44"/>
      <c r="U813" s="44"/>
      <c r="V813" s="44"/>
      <c r="W813" s="44"/>
      <c r="X813" s="44"/>
      <c r="Y813" s="44"/>
    </row>
    <row r="814" s="5" customFormat="1" ht="14.25" spans="5:25">
      <c r="E814" s="47"/>
      <c r="N814" s="49"/>
      <c r="O814" s="50"/>
      <c r="P814" s="50"/>
      <c r="Q814" s="50"/>
      <c r="R814" s="50"/>
      <c r="S814" s="50"/>
      <c r="T814" s="44"/>
      <c r="U814" s="44"/>
      <c r="V814" s="44"/>
      <c r="W814" s="44"/>
      <c r="X814" s="44"/>
      <c r="Y814" s="44"/>
    </row>
    <row r="815" s="5" customFormat="1" ht="14.25" spans="5:25">
      <c r="E815" s="47"/>
      <c r="N815" s="49"/>
      <c r="O815" s="50"/>
      <c r="P815" s="50"/>
      <c r="Q815" s="50"/>
      <c r="R815" s="50"/>
      <c r="S815" s="50"/>
      <c r="T815" s="44"/>
      <c r="U815" s="44"/>
      <c r="V815" s="44"/>
      <c r="W815" s="44"/>
      <c r="X815" s="44"/>
      <c r="Y815" s="44"/>
    </row>
    <row r="816" s="5" customFormat="1" ht="14.25" spans="5:25">
      <c r="E816" s="47"/>
      <c r="N816" s="49"/>
      <c r="O816" s="50"/>
      <c r="P816" s="50"/>
      <c r="Q816" s="50"/>
      <c r="R816" s="50"/>
      <c r="S816" s="50"/>
      <c r="T816" s="44"/>
      <c r="U816" s="44"/>
      <c r="V816" s="44"/>
      <c r="W816" s="44"/>
      <c r="X816" s="44"/>
      <c r="Y816" s="44"/>
    </row>
    <row r="817" s="5" customFormat="1" ht="14.25" spans="5:25">
      <c r="E817" s="47"/>
      <c r="N817" s="49"/>
      <c r="O817" s="50"/>
      <c r="P817" s="50"/>
      <c r="Q817" s="50"/>
      <c r="R817" s="50"/>
      <c r="S817" s="50"/>
      <c r="T817" s="44"/>
      <c r="U817" s="44"/>
      <c r="V817" s="44"/>
      <c r="W817" s="44"/>
      <c r="X817" s="44"/>
      <c r="Y817" s="44"/>
    </row>
    <row r="818" s="5" customFormat="1" ht="14.25" spans="5:25">
      <c r="E818" s="47"/>
      <c r="N818" s="49"/>
      <c r="O818" s="50"/>
      <c r="P818" s="50"/>
      <c r="Q818" s="50"/>
      <c r="R818" s="50"/>
      <c r="S818" s="50"/>
      <c r="T818" s="44"/>
      <c r="U818" s="44"/>
      <c r="V818" s="44"/>
      <c r="W818" s="44"/>
      <c r="X818" s="44"/>
      <c r="Y818" s="44"/>
    </row>
    <row r="819" s="5" customFormat="1" ht="14.25" spans="5:25">
      <c r="E819" s="47"/>
      <c r="N819" s="49"/>
      <c r="O819" s="50"/>
      <c r="P819" s="50"/>
      <c r="Q819" s="50"/>
      <c r="R819" s="50"/>
      <c r="S819" s="50"/>
      <c r="T819" s="44"/>
      <c r="U819" s="44"/>
      <c r="V819" s="44"/>
      <c r="W819" s="44"/>
      <c r="X819" s="44"/>
      <c r="Y819" s="44"/>
    </row>
    <row r="820" s="5" customFormat="1" ht="14.25" spans="5:25">
      <c r="E820" s="47"/>
      <c r="N820" s="49"/>
      <c r="O820" s="50"/>
      <c r="P820" s="50"/>
      <c r="Q820" s="50"/>
      <c r="R820" s="50"/>
      <c r="S820" s="50"/>
      <c r="T820" s="44"/>
      <c r="U820" s="44"/>
      <c r="V820" s="44"/>
      <c r="W820" s="44"/>
      <c r="X820" s="44"/>
      <c r="Y820" s="44"/>
    </row>
    <row r="821" s="5" customFormat="1" ht="14.25" spans="5:25">
      <c r="E821" s="47"/>
      <c r="N821" s="49"/>
      <c r="O821" s="50"/>
      <c r="P821" s="50"/>
      <c r="Q821" s="50"/>
      <c r="R821" s="50"/>
      <c r="S821" s="50"/>
      <c r="T821" s="44"/>
      <c r="U821" s="44"/>
      <c r="V821" s="44"/>
      <c r="W821" s="44"/>
      <c r="X821" s="44"/>
      <c r="Y821" s="44"/>
    </row>
    <row r="822" s="5" customFormat="1" ht="14.25" spans="5:25">
      <c r="E822" s="47"/>
      <c r="N822" s="49"/>
      <c r="O822" s="50"/>
      <c r="P822" s="50"/>
      <c r="Q822" s="50"/>
      <c r="R822" s="50"/>
      <c r="S822" s="50"/>
      <c r="T822" s="44"/>
      <c r="U822" s="44"/>
      <c r="V822" s="44"/>
      <c r="W822" s="44"/>
      <c r="X822" s="44"/>
      <c r="Y822" s="44"/>
    </row>
    <row r="823" s="5" customFormat="1" ht="14.25" spans="5:25">
      <c r="E823" s="47"/>
      <c r="N823" s="49"/>
      <c r="O823" s="50"/>
      <c r="P823" s="50"/>
      <c r="Q823" s="50"/>
      <c r="R823" s="50"/>
      <c r="S823" s="50"/>
      <c r="T823" s="44"/>
      <c r="U823" s="44"/>
      <c r="V823" s="44"/>
      <c r="W823" s="44"/>
      <c r="X823" s="44"/>
      <c r="Y823" s="44"/>
    </row>
    <row r="824" s="5" customFormat="1" ht="14.25" spans="5:25">
      <c r="E824" s="47"/>
      <c r="N824" s="49"/>
      <c r="O824" s="50"/>
      <c r="P824" s="50"/>
      <c r="Q824" s="50"/>
      <c r="R824" s="50"/>
      <c r="S824" s="50"/>
      <c r="T824" s="44"/>
      <c r="U824" s="44"/>
      <c r="V824" s="44"/>
      <c r="W824" s="44"/>
      <c r="X824" s="44"/>
      <c r="Y824" s="44"/>
    </row>
    <row r="825" s="5" customFormat="1" ht="14.25" spans="5:25">
      <c r="E825" s="47"/>
      <c r="N825" s="49"/>
      <c r="O825" s="50"/>
      <c r="P825" s="50"/>
      <c r="Q825" s="50"/>
      <c r="R825" s="50"/>
      <c r="S825" s="50"/>
      <c r="T825" s="44"/>
      <c r="U825" s="44"/>
      <c r="V825" s="44"/>
      <c r="W825" s="44"/>
      <c r="X825" s="44"/>
      <c r="Y825" s="44"/>
    </row>
    <row r="826" s="5" customFormat="1" ht="14.25" spans="5:25">
      <c r="E826" s="47"/>
      <c r="N826" s="49"/>
      <c r="O826" s="50"/>
      <c r="P826" s="50"/>
      <c r="Q826" s="50"/>
      <c r="R826" s="50"/>
      <c r="S826" s="50"/>
      <c r="T826" s="44"/>
      <c r="U826" s="44"/>
      <c r="V826" s="44"/>
      <c r="W826" s="44"/>
      <c r="X826" s="44"/>
      <c r="Y826" s="44"/>
    </row>
    <row r="827" s="5" customFormat="1" ht="14.25" spans="5:25">
      <c r="E827" s="47"/>
      <c r="N827" s="49"/>
      <c r="O827" s="50"/>
      <c r="P827" s="50"/>
      <c r="Q827" s="50"/>
      <c r="R827" s="50"/>
      <c r="S827" s="50"/>
      <c r="T827" s="44"/>
      <c r="U827" s="44"/>
      <c r="V827" s="44"/>
      <c r="W827" s="44"/>
      <c r="X827" s="44"/>
      <c r="Y827" s="44"/>
    </row>
    <row r="828" s="5" customFormat="1" ht="14.25" spans="5:25">
      <c r="E828" s="47"/>
      <c r="N828" s="49"/>
      <c r="O828" s="50"/>
      <c r="P828" s="50"/>
      <c r="Q828" s="50"/>
      <c r="R828" s="50"/>
      <c r="S828" s="50"/>
      <c r="T828" s="44"/>
      <c r="U828" s="44"/>
      <c r="V828" s="44"/>
      <c r="W828" s="44"/>
      <c r="X828" s="44"/>
      <c r="Y828" s="44"/>
    </row>
    <row r="829" s="5" customFormat="1" ht="14.25" spans="5:25">
      <c r="E829" s="47"/>
      <c r="N829" s="49"/>
      <c r="O829" s="50"/>
      <c r="P829" s="50"/>
      <c r="Q829" s="50"/>
      <c r="R829" s="50"/>
      <c r="S829" s="50"/>
      <c r="T829" s="44"/>
      <c r="U829" s="44"/>
      <c r="V829" s="44"/>
      <c r="W829" s="44"/>
      <c r="X829" s="44"/>
      <c r="Y829" s="44"/>
    </row>
    <row r="830" s="5" customFormat="1" ht="14.25" spans="5:25">
      <c r="E830" s="47"/>
      <c r="N830" s="49"/>
      <c r="O830" s="50"/>
      <c r="P830" s="50"/>
      <c r="Q830" s="50"/>
      <c r="R830" s="50"/>
      <c r="S830" s="50"/>
      <c r="T830" s="44"/>
      <c r="U830" s="44"/>
      <c r="V830" s="44"/>
      <c r="W830" s="44"/>
      <c r="X830" s="44"/>
      <c r="Y830" s="44"/>
    </row>
    <row r="831" s="5" customFormat="1" ht="14.25" spans="5:25">
      <c r="E831" s="47"/>
      <c r="N831" s="49"/>
      <c r="O831" s="50"/>
      <c r="P831" s="50"/>
      <c r="Q831" s="50"/>
      <c r="R831" s="50"/>
      <c r="S831" s="50"/>
      <c r="T831" s="44"/>
      <c r="U831" s="44"/>
      <c r="V831" s="44"/>
      <c r="W831" s="44"/>
      <c r="X831" s="44"/>
      <c r="Y831" s="44"/>
    </row>
    <row r="832" s="5" customFormat="1" ht="14.25" spans="5:25">
      <c r="E832" s="47"/>
      <c r="N832" s="49"/>
      <c r="O832" s="50"/>
      <c r="P832" s="50"/>
      <c r="Q832" s="50"/>
      <c r="R832" s="50"/>
      <c r="S832" s="50"/>
      <c r="T832" s="44"/>
      <c r="U832" s="44"/>
      <c r="V832" s="44"/>
      <c r="W832" s="44"/>
      <c r="X832" s="44"/>
      <c r="Y832" s="44"/>
    </row>
    <row r="833" s="5" customFormat="1" ht="14.25" spans="5:25">
      <c r="E833" s="47"/>
      <c r="N833" s="49"/>
      <c r="O833" s="50"/>
      <c r="P833" s="50"/>
      <c r="Q833" s="50"/>
      <c r="R833" s="50"/>
      <c r="S833" s="50"/>
      <c r="T833" s="44"/>
      <c r="U833" s="44"/>
      <c r="V833" s="44"/>
      <c r="W833" s="44"/>
      <c r="X833" s="44"/>
      <c r="Y833" s="44"/>
    </row>
    <row r="834" s="5" customFormat="1" ht="14.25" spans="5:25">
      <c r="E834" s="47"/>
      <c r="N834" s="49"/>
      <c r="O834" s="50"/>
      <c r="P834" s="50"/>
      <c r="Q834" s="50"/>
      <c r="R834" s="50"/>
      <c r="S834" s="50"/>
      <c r="T834" s="44"/>
      <c r="U834" s="44"/>
      <c r="V834" s="44"/>
      <c r="W834" s="44"/>
      <c r="X834" s="44"/>
      <c r="Y834" s="44"/>
    </row>
    <row r="835" s="5" customFormat="1" ht="14.25" spans="5:25">
      <c r="E835" s="47"/>
      <c r="N835" s="49"/>
      <c r="O835" s="50"/>
      <c r="P835" s="50"/>
      <c r="Q835" s="50"/>
      <c r="R835" s="50"/>
      <c r="S835" s="50"/>
      <c r="T835" s="44"/>
      <c r="U835" s="44"/>
      <c r="V835" s="44"/>
      <c r="W835" s="44"/>
      <c r="X835" s="44"/>
      <c r="Y835" s="44"/>
    </row>
    <row r="836" s="5" customFormat="1" ht="14.25" spans="5:25">
      <c r="E836" s="47"/>
      <c r="N836" s="49"/>
      <c r="O836" s="50"/>
      <c r="P836" s="50"/>
      <c r="Q836" s="50"/>
      <c r="R836" s="50"/>
      <c r="S836" s="50"/>
      <c r="T836" s="44"/>
      <c r="U836" s="44"/>
      <c r="V836" s="44"/>
      <c r="W836" s="44"/>
      <c r="X836" s="44"/>
      <c r="Y836" s="44"/>
    </row>
    <row r="837" s="5" customFormat="1" ht="14.25" spans="5:25">
      <c r="E837" s="47"/>
      <c r="N837" s="49"/>
      <c r="O837" s="50"/>
      <c r="P837" s="50"/>
      <c r="Q837" s="50"/>
      <c r="R837" s="50"/>
      <c r="S837" s="50"/>
      <c r="T837" s="44"/>
      <c r="U837" s="44"/>
      <c r="V837" s="44"/>
      <c r="W837" s="44"/>
      <c r="X837" s="44"/>
      <c r="Y837" s="44"/>
    </row>
    <row r="838" s="5" customFormat="1" ht="14.25" spans="5:25">
      <c r="E838" s="47"/>
      <c r="N838" s="49"/>
      <c r="O838" s="50"/>
      <c r="P838" s="50"/>
      <c r="Q838" s="50"/>
      <c r="R838" s="50"/>
      <c r="S838" s="50"/>
      <c r="T838" s="44"/>
      <c r="U838" s="44"/>
      <c r="V838" s="44"/>
      <c r="W838" s="44"/>
      <c r="X838" s="44"/>
      <c r="Y838" s="44"/>
    </row>
    <row r="839" s="5" customFormat="1" ht="14.25" spans="5:25">
      <c r="E839" s="47"/>
      <c r="N839" s="49"/>
      <c r="O839" s="50"/>
      <c r="P839" s="50"/>
      <c r="Q839" s="50"/>
      <c r="R839" s="50"/>
      <c r="S839" s="50"/>
      <c r="T839" s="44"/>
      <c r="U839" s="44"/>
      <c r="V839" s="44"/>
      <c r="W839" s="44"/>
      <c r="X839" s="44"/>
      <c r="Y839" s="44"/>
    </row>
    <row r="840" s="5" customFormat="1" ht="14.25" spans="5:25">
      <c r="E840" s="47"/>
      <c r="N840" s="49"/>
      <c r="O840" s="50"/>
      <c r="P840" s="50"/>
      <c r="Q840" s="50"/>
      <c r="R840" s="50"/>
      <c r="S840" s="50"/>
      <c r="T840" s="44"/>
      <c r="U840" s="44"/>
      <c r="V840" s="44"/>
      <c r="W840" s="44"/>
      <c r="X840" s="44"/>
      <c r="Y840" s="44"/>
    </row>
    <row r="841" s="5" customFormat="1" ht="14.25" spans="5:25">
      <c r="E841" s="47"/>
      <c r="N841" s="49"/>
      <c r="O841" s="50"/>
      <c r="P841" s="50"/>
      <c r="Q841" s="50"/>
      <c r="R841" s="50"/>
      <c r="S841" s="50"/>
      <c r="T841" s="44"/>
      <c r="U841" s="44"/>
      <c r="V841" s="44"/>
      <c r="W841" s="44"/>
      <c r="X841" s="44"/>
      <c r="Y841" s="44"/>
    </row>
    <row r="842" s="5" customFormat="1" ht="14.25" spans="5:25">
      <c r="E842" s="47"/>
      <c r="N842" s="49"/>
      <c r="O842" s="50"/>
      <c r="P842" s="50"/>
      <c r="Q842" s="50"/>
      <c r="R842" s="50"/>
      <c r="S842" s="50"/>
      <c r="T842" s="44"/>
      <c r="U842" s="44"/>
      <c r="V842" s="44"/>
      <c r="W842" s="44"/>
      <c r="X842" s="44"/>
      <c r="Y842" s="44"/>
    </row>
    <row r="843" s="5" customFormat="1" ht="14.25" spans="5:25">
      <c r="E843" s="47"/>
      <c r="N843" s="49"/>
      <c r="O843" s="50"/>
      <c r="P843" s="50"/>
      <c r="Q843" s="50"/>
      <c r="R843" s="50"/>
      <c r="S843" s="50"/>
      <c r="T843" s="44"/>
      <c r="U843" s="44"/>
      <c r="V843" s="44"/>
      <c r="W843" s="44"/>
      <c r="X843" s="44"/>
      <c r="Y843" s="44"/>
    </row>
    <row r="844" s="5" customFormat="1" ht="14.25" spans="5:25">
      <c r="E844" s="47"/>
      <c r="N844" s="49"/>
      <c r="O844" s="50"/>
      <c r="P844" s="50"/>
      <c r="Q844" s="50"/>
      <c r="R844" s="50"/>
      <c r="S844" s="50"/>
      <c r="T844" s="44"/>
      <c r="U844" s="44"/>
      <c r="V844" s="44"/>
      <c r="W844" s="44"/>
      <c r="X844" s="44"/>
      <c r="Y844" s="44"/>
    </row>
    <row r="845" s="5" customFormat="1" ht="14.25" spans="5:25">
      <c r="E845" s="47"/>
      <c r="N845" s="49"/>
      <c r="O845" s="50"/>
      <c r="P845" s="50"/>
      <c r="Q845" s="50"/>
      <c r="R845" s="50"/>
      <c r="S845" s="50"/>
      <c r="T845" s="44"/>
      <c r="U845" s="44"/>
      <c r="V845" s="44"/>
      <c r="W845" s="44"/>
      <c r="X845" s="44"/>
      <c r="Y845" s="44"/>
    </row>
    <row r="846" s="5" customFormat="1" ht="14.25" spans="5:25">
      <c r="E846" s="47"/>
      <c r="N846" s="49"/>
      <c r="O846" s="50"/>
      <c r="P846" s="50"/>
      <c r="Q846" s="50"/>
      <c r="R846" s="50"/>
      <c r="S846" s="50"/>
      <c r="T846" s="44"/>
      <c r="U846" s="44"/>
      <c r="V846" s="44"/>
      <c r="W846" s="44"/>
      <c r="X846" s="44"/>
      <c r="Y846" s="44"/>
    </row>
    <row r="847" s="5" customFormat="1" ht="14.25" spans="5:25">
      <c r="E847" s="47"/>
      <c r="N847" s="49"/>
      <c r="O847" s="50"/>
      <c r="P847" s="50"/>
      <c r="Q847" s="50"/>
      <c r="R847" s="50"/>
      <c r="S847" s="50"/>
      <c r="T847" s="44"/>
      <c r="U847" s="44"/>
      <c r="V847" s="44"/>
      <c r="W847" s="44"/>
      <c r="X847" s="44"/>
      <c r="Y847" s="44"/>
    </row>
    <row r="848" s="5" customFormat="1" ht="14.25" spans="5:25">
      <c r="E848" s="47"/>
      <c r="N848" s="49"/>
      <c r="O848" s="50"/>
      <c r="P848" s="50"/>
      <c r="Q848" s="50"/>
      <c r="R848" s="50"/>
      <c r="S848" s="50"/>
      <c r="T848" s="44"/>
      <c r="U848" s="44"/>
      <c r="V848" s="44"/>
      <c r="W848" s="44"/>
      <c r="X848" s="44"/>
      <c r="Y848" s="44"/>
    </row>
    <row r="849" s="5" customFormat="1" ht="14.25" spans="5:25">
      <c r="E849" s="47"/>
      <c r="N849" s="49"/>
      <c r="O849" s="50"/>
      <c r="P849" s="50"/>
      <c r="Q849" s="50"/>
      <c r="R849" s="50"/>
      <c r="S849" s="50"/>
      <c r="T849" s="44"/>
      <c r="U849" s="44"/>
      <c r="V849" s="44"/>
      <c r="W849" s="44"/>
      <c r="X849" s="44"/>
      <c r="Y849" s="44"/>
    </row>
    <row r="850" s="5" customFormat="1" ht="14.25" spans="5:25">
      <c r="E850" s="47"/>
      <c r="N850" s="49"/>
      <c r="O850" s="50"/>
      <c r="P850" s="50"/>
      <c r="Q850" s="50"/>
      <c r="R850" s="50"/>
      <c r="S850" s="50"/>
      <c r="T850" s="44"/>
      <c r="U850" s="44"/>
      <c r="V850" s="44"/>
      <c r="W850" s="44"/>
      <c r="X850" s="44"/>
      <c r="Y850" s="44"/>
    </row>
    <row r="851" s="5" customFormat="1" ht="14.25" spans="5:25">
      <c r="E851" s="47"/>
      <c r="N851" s="49"/>
      <c r="O851" s="50"/>
      <c r="P851" s="50"/>
      <c r="Q851" s="50"/>
      <c r="R851" s="50"/>
      <c r="S851" s="50"/>
      <c r="T851" s="44"/>
      <c r="U851" s="11"/>
      <c r="V851" s="44"/>
      <c r="W851" s="44"/>
      <c r="X851" s="44"/>
      <c r="Y851" s="44"/>
    </row>
    <row r="852" s="5" customFormat="1" ht="14.25" spans="5:25">
      <c r="E852" s="47"/>
      <c r="N852" s="49"/>
      <c r="O852" s="50"/>
      <c r="P852" s="50"/>
      <c r="Q852" s="50"/>
      <c r="R852" s="50"/>
      <c r="S852" s="50"/>
      <c r="T852" s="44"/>
      <c r="U852" s="11"/>
      <c r="V852" s="44"/>
      <c r="W852" s="44"/>
      <c r="X852" s="44"/>
      <c r="Y852" s="44"/>
    </row>
    <row r="853" s="5" customFormat="1" ht="14.25" spans="5:25">
      <c r="E853" s="47"/>
      <c r="N853" s="49"/>
      <c r="O853" s="50"/>
      <c r="P853" s="50"/>
      <c r="Q853" s="50"/>
      <c r="R853" s="50"/>
      <c r="S853" s="50"/>
      <c r="T853" s="44"/>
      <c r="U853" s="11"/>
      <c r="V853" s="44"/>
      <c r="W853" s="44"/>
      <c r="X853" s="44"/>
      <c r="Y853" s="44"/>
    </row>
    <row r="854" s="5" customFormat="1" ht="14.25" spans="5:25">
      <c r="E854" s="47"/>
      <c r="N854" s="49"/>
      <c r="O854" s="50"/>
      <c r="P854" s="50"/>
      <c r="Q854" s="50"/>
      <c r="R854" s="50"/>
      <c r="S854" s="50"/>
      <c r="T854" s="44"/>
      <c r="U854" s="11"/>
      <c r="V854" s="44"/>
      <c r="W854" s="44"/>
      <c r="X854" s="44"/>
      <c r="Y854" s="44"/>
    </row>
    <row r="855" spans="20:20">
      <c r="T855" s="52"/>
    </row>
  </sheetData>
  <sheetProtection selectLockedCells="1" formatCells="0" formatColumns="0" deleteRows="0"/>
  <autoFilter ref="A4:Y185">
    <extLst/>
  </autoFilter>
  <mergeCells count="11">
    <mergeCell ref="A1:S1"/>
    <mergeCell ref="A2:D2"/>
    <mergeCell ref="F3:L3"/>
    <mergeCell ref="O3:S3"/>
    <mergeCell ref="A3:A4"/>
    <mergeCell ref="B3:B4"/>
    <mergeCell ref="C3:C4"/>
    <mergeCell ref="D3:D4"/>
    <mergeCell ref="E3:E4"/>
    <mergeCell ref="M3:M4"/>
    <mergeCell ref="N3:N4"/>
  </mergeCells>
  <pageMargins left="0.393700787401575" right="0.393700787401575" top="0.393700787401575" bottom="0.393700787401575" header="0.31496062992126" footer="0.31496062992126"/>
  <pageSetup paperSize="8" scale="7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xiyxj</dc:creator>
  <cp:lastModifiedBy>Administrator</cp:lastModifiedBy>
  <dcterms:created xsi:type="dcterms:W3CDTF">2018-03-23T07:57:00Z</dcterms:created>
  <cp:lastPrinted>2020-08-15T15:25:00Z</cp:lastPrinted>
  <dcterms:modified xsi:type="dcterms:W3CDTF">2020-10-14T08:08:22Z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