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090" activeTab="1"/>
  </bookViews>
  <sheets>
    <sheet name="表1-平衡表" sheetId="7" r:id="rId1"/>
    <sheet name="表2-2024年收入执行" sheetId="1" r:id="rId2"/>
    <sheet name="表3-2024年支出执行" sheetId="2" r:id="rId3"/>
    <sheet name="表4-2024年结余执行" sheetId="3" r:id="rId4"/>
    <sheet name="表5-2025年收入预算" sheetId="4" r:id="rId5"/>
    <sheet name="表6-2025年支出预算" sheetId="5" r:id="rId6"/>
    <sheet name="表7-2025年结余预算" sheetId="6" r:id="rId7"/>
  </sheets>
  <externalReferences>
    <externalReference r:id="rId8"/>
  </externalReferences>
  <definedNames>
    <definedName name="_xlnm.Print_Area" localSheetId="1">'表2-2024年收入执行'!$B$1:$E$35</definedName>
    <definedName name="_xlnm.Print_Area" localSheetId="2">'表3-2024年支出执行'!$B$1:$E$20</definedName>
    <definedName name="_xlnm.Print_Area" localSheetId="3">'表4-2024年结余执行'!$B$1:$E$11</definedName>
    <definedName name="_xlnm.Print_Area" localSheetId="4">'表5-2025年收入预算'!$B$1:$E$36</definedName>
    <definedName name="_xlnm.Print_Area" localSheetId="5">'表6-2025年支出预算'!$B$1:$E$20</definedName>
    <definedName name="_xlnm.Print_Area" localSheetId="6">'表7-2025年结余预算'!$B$1:$E$11</definedName>
  </definedNames>
  <calcPr calcId="144525"/>
</workbook>
</file>

<file path=xl/sharedStrings.xml><?xml version="1.0" encoding="utf-8"?>
<sst xmlns="http://schemas.openxmlformats.org/spreadsheetml/2006/main" count="193" uniqueCount="84">
  <si>
    <t>表一 ：莎车县2024年社会保险基金预算执行情况和2025年社会保险基金预算安排平衡表</t>
  </si>
  <si>
    <t xml:space="preserve">                                                                                                                            单位：万元</t>
  </si>
  <si>
    <t>收                         入</t>
  </si>
  <si>
    <t>支                        出</t>
  </si>
  <si>
    <t>科目代码</t>
  </si>
  <si>
    <t>科目名称</t>
  </si>
  <si>
    <t>2024年
执行数</t>
  </si>
  <si>
    <t>2025年
预算数</t>
  </si>
  <si>
    <t>一、企业职工基本养老保险基金收入</t>
  </si>
  <si>
    <t>一、企业职工基本养老保险基金支出</t>
  </si>
  <si>
    <t>二、失业保险基金收入</t>
  </si>
  <si>
    <t>二、失业保险基金支出</t>
  </si>
  <si>
    <t>三、职工基本医疗保险基金收入</t>
  </si>
  <si>
    <t>三、职工基本医疗保险基金支出</t>
  </si>
  <si>
    <t>四、工伤保险基金收入</t>
  </si>
  <si>
    <t>四、工伤保险基金支出</t>
  </si>
  <si>
    <t>五、城乡居民基本养老保险基金收入</t>
  </si>
  <si>
    <t>五、城乡居民基本养老保险基金支出</t>
  </si>
  <si>
    <t>六、机关事业单位基本养老保险基金收入</t>
  </si>
  <si>
    <t>六、机关事业单位基本养老保险基金支出</t>
  </si>
  <si>
    <t>七、城乡居民基本医疗保险基金收入</t>
  </si>
  <si>
    <t>七、城乡居民基本医疗保险基金支出</t>
  </si>
  <si>
    <t>社会保险基金收入合计</t>
  </si>
  <si>
    <t>社会保险基金收入支出</t>
  </si>
  <si>
    <t>社会保险基金上年结余收入</t>
  </si>
  <si>
    <t>社会保险基金年终结余</t>
  </si>
  <si>
    <t>社会保险基金上级补助收入</t>
  </si>
  <si>
    <t>社会保险基金补助下级支出</t>
  </si>
  <si>
    <t>社会保险基金下级上解收入</t>
  </si>
  <si>
    <t>社会保险基金上解上级支出</t>
  </si>
  <si>
    <t>收入总计</t>
  </si>
  <si>
    <t>支出总计</t>
  </si>
  <si>
    <t xml:space="preserve"> 表二：2024年莎车县社会保险基金预算收入执行情况表</t>
  </si>
  <si>
    <t>单位：万元</t>
  </si>
  <si>
    <t>科目编码</t>
  </si>
  <si>
    <t>项  目</t>
  </si>
  <si>
    <t>2024年预算调整数</t>
  </si>
  <si>
    <t>2024年预计执行数</t>
  </si>
  <si>
    <t>2024年预计执行数为预算数的%</t>
  </si>
  <si>
    <t>全县社会保险基金收入合计</t>
  </si>
  <si>
    <t xml:space="preserve">    其中：保险费收入</t>
  </si>
  <si>
    <t xml:space="preserve">          利息收入</t>
  </si>
  <si>
    <t xml:space="preserve">          财政补贴收入</t>
  </si>
  <si>
    <t>二、机关事业基本养老保险基金收入</t>
  </si>
  <si>
    <t>三、城乡居民基本养老保险基金收入</t>
  </si>
  <si>
    <t>四、职工基本医疗保险基金收入</t>
  </si>
  <si>
    <t>五、城乡居民基本医疗保险基金收入</t>
  </si>
  <si>
    <t>六、工伤保险基金收入</t>
  </si>
  <si>
    <t>七、失业保险基金收入</t>
  </si>
  <si>
    <t>表三：2024年莎车县社会保险基金预算支出执行情况表</t>
  </si>
  <si>
    <t>项　目</t>
  </si>
  <si>
    <t>全县社会保险基金支出合计</t>
  </si>
  <si>
    <t>　　其中：社会保险待遇支出</t>
  </si>
  <si>
    <t>　　其中：基本养老待遇支出</t>
  </si>
  <si>
    <t>二、机关事业基本养老保险基金支出</t>
  </si>
  <si>
    <t>三、城乡居民基本养老保险基金支出</t>
  </si>
  <si>
    <t>四、职工基本医疗保险基金支出</t>
  </si>
  <si>
    <t>　　其中：基本医疗保险待遇支出</t>
  </si>
  <si>
    <t>五、城乡居民基本医疗保险基金支出</t>
  </si>
  <si>
    <t xml:space="preserve">          大病保险支出</t>
  </si>
  <si>
    <t>六、工伤保险基金支出</t>
  </si>
  <si>
    <t>　　其中：工伤保险待遇支出</t>
  </si>
  <si>
    <t>七、失业保险基金支出</t>
  </si>
  <si>
    <t>　　其中：失业保险待遇支出</t>
  </si>
  <si>
    <t>表四：2024年莎车县社会保险基金预算结余情况表</t>
  </si>
  <si>
    <t>2024年年末累计结余预算调整数</t>
  </si>
  <si>
    <t>2024年年末累计结余预计执行数</t>
  </si>
  <si>
    <t>2024年执行数为预算数的%</t>
  </si>
  <si>
    <t>全县社会保险基金年末累计结余</t>
  </si>
  <si>
    <t>一、企业职工基本养老保险基金年末累计结余</t>
  </si>
  <si>
    <t>二、机关事业基本养老保险基金年末累计结余</t>
  </si>
  <si>
    <t>三、城乡居民基本养老保险基金年末累计结余</t>
  </si>
  <si>
    <t>四、职工基本医疗保险基金年末累计结余</t>
  </si>
  <si>
    <t>五、城乡居民基本医疗保险基金年末累计结余</t>
  </si>
  <si>
    <t>六、失业保险基金年末累计结余</t>
  </si>
  <si>
    <t>七、工伤保险基金年末累计结余</t>
  </si>
  <si>
    <t>表五：2025年莎车县社会保险基金预算收入安排表</t>
  </si>
  <si>
    <t>2025年预算数</t>
  </si>
  <si>
    <t>预算数为上年预计执行数的%</t>
  </si>
  <si>
    <t xml:space="preserve">          上级补助收入</t>
  </si>
  <si>
    <t>表六：2025年莎车县社会保险基金预算支出安排表</t>
  </si>
  <si>
    <t>表七：2025年莎车县社会保险基金预算结余安排表</t>
  </si>
  <si>
    <t>2025年年末累计结余预算数</t>
  </si>
  <si>
    <t>预算数为上年执行数的%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</si>
</sst>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176" formatCode="#,##0_ ;[Red]\-#,##0\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0.0%"/>
  </numFmts>
  <fonts count="36">
    <font>
      <sz val="10"/>
      <name val="宋体"/>
      <charset val="134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b/>
      <sz val="10"/>
      <color rgb="FF000000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3"/>
      <color indexed="8"/>
      <name val="宋体"/>
      <charset val="134"/>
    </font>
    <font>
      <b/>
      <sz val="18"/>
      <color rgb="FF000000"/>
      <name val="宋体"/>
      <charset val="134"/>
    </font>
    <font>
      <sz val="10"/>
      <color rgb="FF000000"/>
      <name val="宋体"/>
      <charset val="134"/>
    </font>
    <font>
      <sz val="11"/>
      <color indexed="8"/>
      <name val="仿宋"/>
      <charset val="134"/>
    </font>
    <font>
      <sz val="11"/>
      <name val="宋体"/>
      <charset val="134"/>
      <scheme val="minor"/>
    </font>
    <font>
      <b/>
      <sz val="16"/>
      <color indexed="8"/>
      <name val="宋体"/>
      <charset val="134"/>
    </font>
    <font>
      <b/>
      <sz val="11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42" fontId="16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3" fillId="10" borderId="8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4" borderId="6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4" fillId="23" borderId="13" applyNumberFormat="0" applyAlignment="0" applyProtection="0">
      <alignment vertical="center"/>
    </xf>
    <xf numFmtId="0" fontId="30" fillId="23" borderId="8" applyNumberFormat="0" applyAlignment="0" applyProtection="0">
      <alignment vertical="center"/>
    </xf>
    <xf numFmtId="0" fontId="28" fillId="19" borderId="11" applyNumberFormat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7" fillId="0" borderId="0">
      <alignment vertical="center"/>
    </xf>
    <xf numFmtId="0" fontId="21" fillId="24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</cellStyleXfs>
  <cellXfs count="51">
    <xf numFmtId="0" fontId="0" fillId="0" borderId="0" xfId="0"/>
    <xf numFmtId="0" fontId="0" fillId="2" borderId="0" xfId="0" applyFill="1"/>
    <xf numFmtId="0" fontId="0" fillId="2" borderId="0" xfId="0" applyFill="1" applyAlignment="1">
      <alignment horizontal="right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right" vertical="center"/>
    </xf>
    <xf numFmtId="0" fontId="3" fillId="3" borderId="1" xfId="0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0" fillId="2" borderId="2" xfId="0" applyFill="1" applyBorder="1"/>
    <xf numFmtId="176" fontId="5" fillId="0" borderId="2" xfId="0" applyNumberFormat="1" applyFont="1" applyFill="1" applyBorder="1" applyAlignment="1" applyProtection="1">
      <alignment horizontal="center" vertical="center"/>
    </xf>
    <xf numFmtId="177" fontId="4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left" vertical="center" wrapText="1"/>
    </xf>
    <xf numFmtId="176" fontId="7" fillId="0" borderId="2" xfId="0" applyNumberFormat="1" applyFont="1" applyFill="1" applyBorder="1" applyAlignment="1" applyProtection="1">
      <alignment horizontal="center" vertical="center"/>
    </xf>
    <xf numFmtId="177" fontId="6" fillId="0" borderId="2" xfId="0" applyNumberFormat="1" applyFont="1" applyFill="1" applyBorder="1" applyAlignment="1" applyProtection="1">
      <alignment horizontal="center" vertical="center"/>
    </xf>
    <xf numFmtId="176" fontId="7" fillId="0" borderId="2" xfId="0" applyNumberFormat="1" applyFont="1" applyFill="1" applyBorder="1" applyAlignment="1" applyProtection="1">
      <alignment horizontal="right" vertical="center"/>
    </xf>
    <xf numFmtId="177" fontId="6" fillId="0" borderId="2" xfId="0" applyNumberFormat="1" applyFont="1" applyFill="1" applyBorder="1" applyAlignment="1" applyProtection="1">
      <alignment horizontal="right" vertical="center"/>
    </xf>
    <xf numFmtId="0" fontId="2" fillId="2" borderId="0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right" vertical="center"/>
    </xf>
    <xf numFmtId="0" fontId="4" fillId="0" borderId="2" xfId="0" applyNumberFormat="1" applyFont="1" applyFill="1" applyBorder="1" applyAlignment="1" applyProtection="1">
      <alignment horizontal="left" vertical="center" wrapText="1"/>
    </xf>
    <xf numFmtId="177" fontId="4" fillId="0" borderId="2" xfId="0" applyNumberFormat="1" applyFont="1" applyFill="1" applyBorder="1" applyAlignment="1" applyProtection="1">
      <alignment horizontal="center" vertical="center" wrapText="1"/>
    </xf>
    <xf numFmtId="176" fontId="0" fillId="2" borderId="0" xfId="0" applyNumberFormat="1" applyFont="1" applyFill="1" applyBorder="1" applyAlignment="1" applyProtection="1"/>
    <xf numFmtId="177" fontId="6" fillId="0" borderId="2" xfId="0" applyNumberFormat="1" applyFont="1" applyFill="1" applyBorder="1" applyAlignment="1" applyProtection="1">
      <alignment horizontal="center" vertical="center" wrapText="1"/>
    </xf>
    <xf numFmtId="177" fontId="6" fillId="0" borderId="2" xfId="0" applyNumberFormat="1" applyFont="1" applyFill="1" applyBorder="1" applyAlignment="1" applyProtection="1">
      <alignment horizontal="right" vertical="center" wrapText="1"/>
    </xf>
    <xf numFmtId="0" fontId="8" fillId="2" borderId="0" xfId="0" applyNumberFormat="1" applyFont="1" applyFill="1" applyBorder="1" applyAlignment="1" applyProtection="1">
      <alignment vertical="center"/>
    </xf>
    <xf numFmtId="0" fontId="8" fillId="2" borderId="0" xfId="0" applyNumberFormat="1" applyFont="1" applyFill="1" applyBorder="1" applyAlignment="1" applyProtection="1">
      <alignment horizontal="center" vertical="center"/>
    </xf>
    <xf numFmtId="0" fontId="8" fillId="2" borderId="0" xfId="0" applyNumberFormat="1" applyFont="1" applyFill="1" applyBorder="1" applyAlignment="1" applyProtection="1">
      <alignment horizontal="right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vertical="center" wrapText="1"/>
    </xf>
    <xf numFmtId="0" fontId="10" fillId="3" borderId="3" xfId="0" applyFont="1" applyFill="1" applyBorder="1" applyAlignment="1">
      <alignment horizontal="center" wrapText="1"/>
    </xf>
    <xf numFmtId="0" fontId="6" fillId="0" borderId="2" xfId="0" applyNumberFormat="1" applyFont="1" applyFill="1" applyBorder="1" applyAlignment="1" applyProtection="1">
      <alignment vertical="center" wrapText="1"/>
    </xf>
    <xf numFmtId="0" fontId="10" fillId="3" borderId="4" xfId="0" applyFont="1" applyFill="1" applyBorder="1" applyAlignment="1">
      <alignment horizontal="center" wrapText="1"/>
    </xf>
    <xf numFmtId="0" fontId="10" fillId="3" borderId="0" xfId="0" applyFont="1" applyFill="1" applyBorder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10" fillId="3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 applyProtection="1">
      <alignment vertical="center"/>
    </xf>
    <xf numFmtId="0" fontId="0" fillId="2" borderId="0" xfId="0" applyNumberFormat="1" applyFont="1" applyFill="1" applyBorder="1" applyAlignment="1" applyProtection="1">
      <alignment horizontal="right"/>
    </xf>
    <xf numFmtId="0" fontId="3" fillId="3" borderId="5" xfId="0" applyFont="1" applyFill="1" applyBorder="1" applyAlignment="1">
      <alignment horizontal="left" vertical="center" wrapText="1"/>
    </xf>
    <xf numFmtId="0" fontId="7" fillId="2" borderId="0" xfId="0" applyNumberFormat="1" applyFont="1" applyFill="1" applyBorder="1" applyAlignment="1" applyProtection="1"/>
    <xf numFmtId="0" fontId="11" fillId="2" borderId="0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0" fillId="2" borderId="0" xfId="0" applyFill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176" fontId="12" fillId="0" borderId="2" xfId="50" applyNumberFormat="1" applyFont="1" applyFill="1" applyBorder="1" applyAlignment="1" applyProtection="1">
      <alignment horizontal="center" vertical="center"/>
    </xf>
    <xf numFmtId="176" fontId="12" fillId="0" borderId="2" xfId="50" applyNumberFormat="1" applyFont="1" applyFill="1" applyBorder="1" applyAlignment="1" applyProtection="1">
      <alignment vertical="center"/>
    </xf>
    <xf numFmtId="0" fontId="0" fillId="0" borderId="0" xfId="0" applyAlignment="1">
      <alignment horizontal="center"/>
    </xf>
    <xf numFmtId="0" fontId="13" fillId="0" borderId="0" xfId="0" applyNumberFormat="1" applyFont="1" applyFill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6" fillId="0" borderId="2" xfId="0" applyNumberFormat="1" applyFont="1" applyFill="1" applyBorder="1" applyAlignment="1" applyProtection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千位分隔 2" xfId="50"/>
  </cellStyles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FFFF"/>
      <rgbColor rgb="00FF9900"/>
      <rgbColor rgb="00FFFFFF"/>
      <rgbColor rgb="00F0F0F0"/>
      <rgbColor rgb="00FFFF00"/>
      <rgbColor rgb="0000FF80"/>
      <rgbColor rgb="00FFFF80"/>
      <rgbColor rgb="00C0C0C0"/>
      <rgbColor rgb="00A0A0A0"/>
      <rgbColor rgb="00ACA899"/>
      <rgbColor rgb="00ECE9D8"/>
      <rgbColor rgb="00808080"/>
      <rgbColor rgb="00D4D0C8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[00311310]&#24052;&#26970;&#2143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社保基金预算封面"/>
      <sheetName val="预算目录"/>
      <sheetName val="预算总表"/>
      <sheetName val="企业职工基本养老收支预算表"/>
      <sheetName val="城乡居民基本养老收支预算表"/>
      <sheetName val="机关事业单位基本养老收支预算表"/>
      <sheetName val="职工基本医疗收支预算表"/>
      <sheetName val="城乡居民基本医疗收支预算表"/>
      <sheetName val="工伤保险基金收支预算表"/>
      <sheetName val="失业保险基金收支预算表"/>
      <sheetName val="财政对社会保险基金补助情况表"/>
      <sheetName val="地方财政对企业职工基本养老保险基金补助情况构成表"/>
      <sheetName val="基本养老基础资料表"/>
      <sheetName val="基本医疗基础资料表"/>
      <sheetName val="失业工伤基础资料表"/>
    </sheetNames>
    <sheetDataSet>
      <sheetData sheetId="0"/>
      <sheetData sheetId="1"/>
      <sheetData sheetId="2">
        <row r="5">
          <cell r="F5">
            <v>0</v>
          </cell>
          <cell r="G5">
            <v>0</v>
          </cell>
        </row>
        <row r="6">
          <cell r="F6">
            <v>0</v>
          </cell>
          <cell r="G6">
            <v>0</v>
          </cell>
        </row>
        <row r="7">
          <cell r="F7">
            <v>0</v>
          </cell>
          <cell r="G7">
            <v>0</v>
          </cell>
        </row>
        <row r="8">
          <cell r="F8">
            <v>0</v>
          </cell>
          <cell r="G8">
            <v>0</v>
          </cell>
        </row>
        <row r="14">
          <cell r="F14">
            <v>0</v>
          </cell>
          <cell r="G14">
            <v>0</v>
          </cell>
        </row>
        <row r="15">
          <cell r="F15">
            <v>0</v>
          </cell>
          <cell r="G15">
            <v>0</v>
          </cell>
        </row>
        <row r="21">
          <cell r="G21">
            <v>0</v>
          </cell>
        </row>
      </sheetData>
      <sheetData sheetId="3"/>
      <sheetData sheetId="4"/>
      <sheetData sheetId="5"/>
      <sheetData sheetId="6">
        <row r="6">
          <cell r="B6">
            <v>0</v>
          </cell>
        </row>
        <row r="9">
          <cell r="B9">
            <v>0</v>
          </cell>
        </row>
        <row r="10">
          <cell r="B10">
            <v>0</v>
          </cell>
        </row>
        <row r="17">
          <cell r="B17">
            <v>0</v>
          </cell>
        </row>
        <row r="22">
          <cell r="B22">
            <v>0</v>
          </cell>
        </row>
        <row r="32">
          <cell r="B32">
            <v>0</v>
          </cell>
        </row>
      </sheetData>
      <sheetData sheetId="7">
        <row r="5">
          <cell r="B5">
            <v>0</v>
          </cell>
        </row>
        <row r="5">
          <cell r="E5">
            <v>0</v>
          </cell>
        </row>
        <row r="8">
          <cell r="E8">
            <v>0</v>
          </cell>
          <cell r="F8">
            <v>0</v>
          </cell>
        </row>
        <row r="9">
          <cell r="B9">
            <v>0</v>
          </cell>
        </row>
        <row r="11">
          <cell r="B11">
            <v>0</v>
          </cell>
        </row>
        <row r="16">
          <cell r="B16">
            <v>0</v>
          </cell>
        </row>
        <row r="16">
          <cell r="E16">
            <v>0</v>
          </cell>
        </row>
        <row r="18">
          <cell r="E18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L18" sqref="L18"/>
    </sheetView>
  </sheetViews>
  <sheetFormatPr defaultColWidth="9.14285714285714" defaultRowHeight="12" outlineLevelCol="7"/>
  <cols>
    <col min="1" max="1" width="8.28571428571429" customWidth="1"/>
    <col min="2" max="2" width="33.5714285714286" customWidth="1"/>
    <col min="3" max="3" width="11.7142857142857" style="46" customWidth="1"/>
    <col min="4" max="4" width="12.7142857142857" style="46" customWidth="1"/>
    <col min="5" max="5" width="8.42857142857143" customWidth="1"/>
    <col min="6" max="6" width="42.5714285714286" customWidth="1"/>
    <col min="7" max="7" width="12.4285714285714" style="46" customWidth="1"/>
    <col min="8" max="8" width="13" style="46" customWidth="1"/>
  </cols>
  <sheetData>
    <row r="1" ht="20.25" spans="1:8">
      <c r="A1" s="47" t="s">
        <v>0</v>
      </c>
      <c r="B1" s="47"/>
      <c r="C1" s="47"/>
      <c r="D1" s="47"/>
      <c r="E1" s="47"/>
      <c r="F1" s="47"/>
      <c r="G1" s="47"/>
      <c r="H1" s="47"/>
    </row>
    <row r="2" ht="17" customHeight="1" spans="1:8">
      <c r="A2" s="48" t="s">
        <v>1</v>
      </c>
      <c r="B2" s="48"/>
      <c r="C2" s="48"/>
      <c r="D2" s="48"/>
      <c r="E2" s="48"/>
      <c r="F2" s="48"/>
      <c r="G2" s="48"/>
      <c r="H2" s="48"/>
    </row>
    <row r="3" ht="21" customHeight="1" spans="1:8">
      <c r="A3" s="49" t="s">
        <v>2</v>
      </c>
      <c r="B3" s="49"/>
      <c r="C3" s="49"/>
      <c r="D3" s="49"/>
      <c r="E3" s="49" t="s">
        <v>3</v>
      </c>
      <c r="F3" s="49"/>
      <c r="G3" s="49"/>
      <c r="H3" s="49"/>
    </row>
    <row r="4" ht="28.5" spans="1:8">
      <c r="A4" s="7" t="s">
        <v>4</v>
      </c>
      <c r="B4" s="7" t="s">
        <v>5</v>
      </c>
      <c r="C4" s="7" t="s">
        <v>6</v>
      </c>
      <c r="D4" s="7" t="s">
        <v>7</v>
      </c>
      <c r="E4" s="7" t="s">
        <v>4</v>
      </c>
      <c r="F4" s="7" t="s">
        <v>5</v>
      </c>
      <c r="G4" s="7" t="s">
        <v>6</v>
      </c>
      <c r="H4" s="7" t="s">
        <v>7</v>
      </c>
    </row>
    <row r="5" ht="26" customHeight="1" spans="1:8">
      <c r="A5" s="11">
        <v>10201</v>
      </c>
      <c r="B5" s="11" t="s">
        <v>8</v>
      </c>
      <c r="C5" s="11"/>
      <c r="D5" s="11"/>
      <c r="E5" s="11">
        <v>20901</v>
      </c>
      <c r="F5" s="11" t="s">
        <v>9</v>
      </c>
      <c r="G5" s="11"/>
      <c r="H5" s="11"/>
    </row>
    <row r="6" ht="24" customHeight="1" spans="1:8">
      <c r="A6" s="11">
        <v>10202</v>
      </c>
      <c r="B6" s="11" t="s">
        <v>10</v>
      </c>
      <c r="C6" s="11"/>
      <c r="D6" s="11"/>
      <c r="E6" s="11">
        <v>20902</v>
      </c>
      <c r="F6" s="11" t="s">
        <v>11</v>
      </c>
      <c r="G6" s="11"/>
      <c r="H6" s="11"/>
    </row>
    <row r="7" ht="29" customHeight="1" spans="1:8">
      <c r="A7" s="11">
        <v>10203</v>
      </c>
      <c r="B7" s="11" t="s">
        <v>12</v>
      </c>
      <c r="C7" s="11"/>
      <c r="D7" s="11"/>
      <c r="E7" s="11">
        <v>20903</v>
      </c>
      <c r="F7" s="11" t="s">
        <v>13</v>
      </c>
      <c r="G7" s="11"/>
      <c r="H7" s="11"/>
    </row>
    <row r="8" ht="30" customHeight="1" spans="1:8">
      <c r="A8" s="11">
        <v>10204</v>
      </c>
      <c r="B8" s="11" t="s">
        <v>14</v>
      </c>
      <c r="C8" s="11"/>
      <c r="D8" s="11"/>
      <c r="E8" s="11">
        <v>20904</v>
      </c>
      <c r="F8" s="11" t="s">
        <v>15</v>
      </c>
      <c r="G8" s="11"/>
      <c r="H8" s="11"/>
    </row>
    <row r="9" ht="30" customHeight="1" spans="1:8">
      <c r="A9" s="11">
        <v>10210</v>
      </c>
      <c r="B9" s="11" t="s">
        <v>16</v>
      </c>
      <c r="C9" s="11">
        <v>27133.93</v>
      </c>
      <c r="D9" s="11">
        <v>27682.22</v>
      </c>
      <c r="E9" s="11">
        <v>20910</v>
      </c>
      <c r="F9" s="11" t="s">
        <v>17</v>
      </c>
      <c r="G9" s="11">
        <v>15424.33</v>
      </c>
      <c r="H9" s="11">
        <v>17484.27</v>
      </c>
    </row>
    <row r="10" ht="30" customHeight="1" spans="1:8">
      <c r="A10" s="11">
        <v>10211</v>
      </c>
      <c r="B10" s="11" t="s">
        <v>18</v>
      </c>
      <c r="C10" s="11"/>
      <c r="D10" s="11"/>
      <c r="E10" s="11">
        <v>20911</v>
      </c>
      <c r="F10" s="11" t="s">
        <v>19</v>
      </c>
      <c r="G10" s="11"/>
      <c r="H10" s="11"/>
    </row>
    <row r="11" ht="30" customHeight="1" spans="1:8">
      <c r="A11" s="11">
        <v>10212</v>
      </c>
      <c r="B11" s="11" t="s">
        <v>20</v>
      </c>
      <c r="C11" s="11"/>
      <c r="D11" s="11"/>
      <c r="E11" s="11">
        <v>20912</v>
      </c>
      <c r="F11" s="11" t="s">
        <v>21</v>
      </c>
      <c r="G11" s="11"/>
      <c r="H11" s="11"/>
    </row>
    <row r="12" ht="16" customHeight="1" spans="1:8">
      <c r="A12" s="11"/>
      <c r="B12" s="11"/>
      <c r="C12" s="11"/>
      <c r="D12" s="11"/>
      <c r="E12" s="11"/>
      <c r="F12" s="11"/>
      <c r="G12" s="11"/>
      <c r="H12" s="11"/>
    </row>
    <row r="13" ht="27" customHeight="1" spans="1:8">
      <c r="A13" s="11">
        <v>102</v>
      </c>
      <c r="B13" s="50" t="s">
        <v>22</v>
      </c>
      <c r="C13" s="11"/>
      <c r="D13" s="11"/>
      <c r="E13" s="11">
        <v>209</v>
      </c>
      <c r="F13" s="50" t="s">
        <v>23</v>
      </c>
      <c r="G13" s="11"/>
      <c r="H13" s="11"/>
    </row>
    <row r="14" ht="27" customHeight="1" spans="1:8">
      <c r="A14" s="11">
        <v>11008</v>
      </c>
      <c r="B14" s="11" t="s">
        <v>24</v>
      </c>
      <c r="C14" s="11">
        <v>78455.01</v>
      </c>
      <c r="D14" s="11">
        <v>89168.55</v>
      </c>
      <c r="E14" s="11">
        <v>23009</v>
      </c>
      <c r="F14" s="11" t="s">
        <v>25</v>
      </c>
      <c r="G14" s="11">
        <v>90164.61</v>
      </c>
      <c r="H14" s="11">
        <v>99366.5</v>
      </c>
    </row>
    <row r="15" ht="27" customHeight="1" spans="1:8">
      <c r="A15" s="11">
        <v>11017</v>
      </c>
      <c r="B15" s="11" t="s">
        <v>26</v>
      </c>
      <c r="C15" s="11"/>
      <c r="D15" s="11"/>
      <c r="E15" s="11">
        <v>23018</v>
      </c>
      <c r="F15" s="11" t="s">
        <v>27</v>
      </c>
      <c r="G15" s="11"/>
      <c r="H15" s="11"/>
    </row>
    <row r="16" ht="27" customHeight="1" spans="1:8">
      <c r="A16" s="11">
        <v>11018</v>
      </c>
      <c r="B16" s="11" t="s">
        <v>28</v>
      </c>
      <c r="C16" s="11"/>
      <c r="D16" s="11"/>
      <c r="E16" s="11">
        <v>23019</v>
      </c>
      <c r="F16" s="11" t="s">
        <v>29</v>
      </c>
      <c r="G16" s="11"/>
      <c r="H16" s="11"/>
    </row>
    <row r="17" ht="24" customHeight="1" spans="1:8">
      <c r="A17" s="11"/>
      <c r="B17" s="11" t="s">
        <v>30</v>
      </c>
      <c r="C17" s="11">
        <f>C9+C14</f>
        <v>105588.94</v>
      </c>
      <c r="D17" s="11">
        <f>D9+D14</f>
        <v>116850.77</v>
      </c>
      <c r="E17" s="11"/>
      <c r="F17" s="11" t="s">
        <v>31</v>
      </c>
      <c r="G17" s="11">
        <f>G9+G14</f>
        <v>105588.94</v>
      </c>
      <c r="H17" s="11">
        <f>H9+H14</f>
        <v>116850.77</v>
      </c>
    </row>
  </sheetData>
  <mergeCells count="4">
    <mergeCell ref="A1:H1"/>
    <mergeCell ref="A2:H2"/>
    <mergeCell ref="A3:D3"/>
    <mergeCell ref="E3:H3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5"/>
  <sheetViews>
    <sheetView showGridLines="0" showZeros="0" tabSelected="1" workbookViewId="0">
      <selection activeCell="I22" sqref="I22"/>
    </sheetView>
  </sheetViews>
  <sheetFormatPr defaultColWidth="9.14285714285714" defaultRowHeight="14.25" customHeight="1"/>
  <cols>
    <col min="1" max="1" width="10" style="42" customWidth="1"/>
    <col min="2" max="2" width="43.5714285714286" style="1" customWidth="1"/>
    <col min="3" max="4" width="22.5714285714286" style="1" customWidth="1"/>
    <col min="5" max="5" width="22.5714285714286" style="2" customWidth="1"/>
    <col min="6" max="256" width="10.2857142857143" style="1" customWidth="1"/>
    <col min="257" max="16384" width="9.14285714285714" style="1"/>
  </cols>
  <sheetData>
    <row r="1" ht="36" customHeight="1" spans="2:256">
      <c r="B1" s="3" t="s">
        <v>32</v>
      </c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</row>
    <row r="2" ht="22.7" customHeight="1" spans="2:256">
      <c r="B2" s="18" t="s">
        <v>33</v>
      </c>
      <c r="C2" s="18"/>
      <c r="D2" s="18"/>
      <c r="E2" s="18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</row>
    <row r="3" ht="49.7" customHeight="1" spans="1:256">
      <c r="A3" s="43" t="s">
        <v>34</v>
      </c>
      <c r="B3" s="7" t="s">
        <v>35</v>
      </c>
      <c r="C3" s="7" t="s">
        <v>36</v>
      </c>
      <c r="D3" s="7" t="s">
        <v>37</v>
      </c>
      <c r="E3" s="7" t="s">
        <v>38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</row>
    <row r="4" ht="21.2" customHeight="1" spans="1:256">
      <c r="A4" s="28">
        <v>102</v>
      </c>
      <c r="B4" s="19" t="s">
        <v>39</v>
      </c>
      <c r="C4" s="9">
        <f>C8+C12+C16+C20+C24+C28+C32</f>
        <v>23565.05</v>
      </c>
      <c r="D4" s="9">
        <f>D8+D12+D16+D20+D24+D28+D32</f>
        <v>27133.93</v>
      </c>
      <c r="E4" s="20">
        <f>D4/C4</f>
        <v>1.15144801305323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</row>
    <row r="5" ht="21.2" customHeight="1" spans="1:256">
      <c r="A5" s="30"/>
      <c r="B5" s="11" t="s">
        <v>40</v>
      </c>
      <c r="C5" s="9">
        <f>C9+C13+C17+C21+C25+C29+C33</f>
        <v>6810.89</v>
      </c>
      <c r="D5" s="9">
        <f>D9+D13+D17+D21+D25+D29+D33</f>
        <v>7214.19</v>
      </c>
      <c r="E5" s="20">
        <f t="shared" ref="E5:E7" si="0">D5/C5</f>
        <v>1.05921399405951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</row>
    <row r="6" ht="21.2" customHeight="1" spans="1:256">
      <c r="A6" s="28"/>
      <c r="B6" s="11" t="s">
        <v>41</v>
      </c>
      <c r="C6" s="9">
        <f>C10+C14+C19+C22+C26+C30+C34</f>
        <v>418.04</v>
      </c>
      <c r="D6" s="9">
        <f>D10+D14+D19+D22+D26+D30+D34</f>
        <v>711.48</v>
      </c>
      <c r="E6" s="20">
        <f t="shared" si="0"/>
        <v>1.70194239785666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</row>
    <row r="7" ht="21.2" customHeight="1" spans="1:256">
      <c r="A7" s="30"/>
      <c r="B7" s="11" t="s">
        <v>42</v>
      </c>
      <c r="C7" s="9">
        <f>C11+C15+C18+C23+C27+C31+C35</f>
        <v>15325.38</v>
      </c>
      <c r="D7" s="9">
        <f>D11+D15+D18+D23+D27+D31+D35</f>
        <v>16884.73</v>
      </c>
      <c r="E7" s="20">
        <f t="shared" si="0"/>
        <v>1.10174951616208</v>
      </c>
      <c r="F7" s="4"/>
      <c r="G7" s="4"/>
      <c r="H7" s="4"/>
      <c r="I7" s="4"/>
      <c r="J7" s="4"/>
      <c r="K7" s="4"/>
      <c r="L7" s="7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</row>
    <row r="8" ht="21.2" customHeight="1" spans="1:256">
      <c r="A8" s="28">
        <v>10201</v>
      </c>
      <c r="B8" s="11" t="s">
        <v>8</v>
      </c>
      <c r="C8" s="44"/>
      <c r="D8" s="44"/>
      <c r="E8" s="22">
        <f t="shared" ref="E8:E19" si="1">IFERROR(D8/C8,0)</f>
        <v>0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</row>
    <row r="9" ht="21.2" customHeight="1" spans="1:256">
      <c r="A9" s="30"/>
      <c r="B9" s="11" t="s">
        <v>40</v>
      </c>
      <c r="C9" s="12"/>
      <c r="D9" s="12"/>
      <c r="E9" s="22">
        <f t="shared" si="1"/>
        <v>0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</row>
    <row r="10" ht="21.2" customHeight="1" spans="1:256">
      <c r="A10" s="28"/>
      <c r="B10" s="11" t="s">
        <v>41</v>
      </c>
      <c r="C10" s="12"/>
      <c r="D10" s="12"/>
      <c r="E10" s="22">
        <f t="shared" si="1"/>
        <v>0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</row>
    <row r="11" ht="21.2" customHeight="1" spans="1:256">
      <c r="A11" s="30"/>
      <c r="B11" s="11" t="s">
        <v>42</v>
      </c>
      <c r="C11" s="12"/>
      <c r="D11" s="12"/>
      <c r="E11" s="22">
        <f t="shared" si="1"/>
        <v>0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</row>
    <row r="12" ht="21.2" customHeight="1" spans="1:256">
      <c r="A12" s="28">
        <v>10211</v>
      </c>
      <c r="B12" s="11" t="s">
        <v>43</v>
      </c>
      <c r="C12" s="12"/>
      <c r="D12" s="12"/>
      <c r="E12" s="22">
        <f t="shared" si="1"/>
        <v>0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</row>
    <row r="13" ht="21.2" customHeight="1" spans="1:256">
      <c r="A13" s="30"/>
      <c r="B13" s="11" t="s">
        <v>40</v>
      </c>
      <c r="C13" s="12"/>
      <c r="D13" s="12"/>
      <c r="E13" s="22">
        <f t="shared" si="1"/>
        <v>0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</row>
    <row r="14" ht="21.2" customHeight="1" spans="1:256">
      <c r="A14" s="28"/>
      <c r="B14" s="11" t="s">
        <v>41</v>
      </c>
      <c r="C14" s="12"/>
      <c r="D14" s="12"/>
      <c r="E14" s="22">
        <f t="shared" si="1"/>
        <v>0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</row>
    <row r="15" ht="21.2" customHeight="1" spans="1:256">
      <c r="A15" s="30"/>
      <c r="B15" s="11" t="s">
        <v>42</v>
      </c>
      <c r="C15" s="12"/>
      <c r="D15" s="12"/>
      <c r="E15" s="22">
        <f t="shared" si="1"/>
        <v>0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</row>
    <row r="16" ht="21.2" customHeight="1" spans="1:256">
      <c r="A16" s="28">
        <v>10210</v>
      </c>
      <c r="B16" s="11" t="s">
        <v>44</v>
      </c>
      <c r="C16" s="12">
        <v>23565.05</v>
      </c>
      <c r="D16" s="12">
        <v>27133.93</v>
      </c>
      <c r="E16" s="22">
        <f t="shared" si="1"/>
        <v>1.15144801305323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</row>
    <row r="17" ht="21.2" customHeight="1" spans="1:256">
      <c r="A17" s="28">
        <v>1021001</v>
      </c>
      <c r="B17" s="11" t="s">
        <v>40</v>
      </c>
      <c r="C17" s="12">
        <v>6810.89</v>
      </c>
      <c r="D17" s="12">
        <v>7214.19</v>
      </c>
      <c r="E17" s="22">
        <f t="shared" si="1"/>
        <v>1.05921399405951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</row>
    <row r="18" ht="21.2" customHeight="1" spans="1:256">
      <c r="A18" s="32">
        <v>1021002</v>
      </c>
      <c r="B18" s="11" t="s">
        <v>42</v>
      </c>
      <c r="C18" s="12">
        <v>15325.38</v>
      </c>
      <c r="D18" s="12">
        <v>16884.73</v>
      </c>
      <c r="E18" s="22">
        <f t="shared" si="1"/>
        <v>1.10174951616208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</row>
    <row r="19" ht="21.2" customHeight="1" spans="1:256">
      <c r="A19" s="34">
        <v>1021003</v>
      </c>
      <c r="B19" s="11" t="s">
        <v>41</v>
      </c>
      <c r="C19" s="12">
        <v>418.04</v>
      </c>
      <c r="D19" s="12">
        <v>711.48</v>
      </c>
      <c r="E19" s="22">
        <f t="shared" si="1"/>
        <v>1.70194239785666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</row>
    <row r="20" ht="21.2" customHeight="1" spans="1:256">
      <c r="A20" s="35">
        <v>10203</v>
      </c>
      <c r="B20" s="11" t="s">
        <v>45</v>
      </c>
      <c r="C20" s="14"/>
      <c r="D20" s="14">
        <f>'表5-2025年收入预算'!C21</f>
        <v>0</v>
      </c>
      <c r="E20" s="23">
        <f t="shared" ref="E20:E35" si="2">IFERROR(D20/C20,0)</f>
        <v>0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</row>
    <row r="21" ht="21.2" customHeight="1" spans="1:256">
      <c r="A21" s="30"/>
      <c r="B21" s="11" t="s">
        <v>40</v>
      </c>
      <c r="C21" s="14"/>
      <c r="D21" s="14">
        <f>'表5-2025年收入预算'!C22</f>
        <v>0</v>
      </c>
      <c r="E21" s="23">
        <f t="shared" si="2"/>
        <v>0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</row>
    <row r="22" ht="21.2" customHeight="1" spans="1:256">
      <c r="A22" s="28"/>
      <c r="B22" s="11" t="s">
        <v>41</v>
      </c>
      <c r="C22" s="14"/>
      <c r="D22" s="14">
        <f>'表5-2025年收入预算'!C23</f>
        <v>0</v>
      </c>
      <c r="E22" s="23">
        <f t="shared" si="2"/>
        <v>0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</row>
    <row r="23" ht="21.2" customHeight="1" spans="1:256">
      <c r="A23" s="30"/>
      <c r="B23" s="11" t="s">
        <v>42</v>
      </c>
      <c r="C23" s="14"/>
      <c r="D23" s="14">
        <f>'表5-2025年收入预算'!C24</f>
        <v>0</v>
      </c>
      <c r="E23" s="23">
        <f t="shared" si="2"/>
        <v>0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</row>
    <row r="24" ht="21.2" customHeight="1" spans="1:256">
      <c r="A24" s="28">
        <v>10212</v>
      </c>
      <c r="B24" s="11" t="s">
        <v>46</v>
      </c>
      <c r="C24" s="14"/>
      <c r="D24" s="14">
        <f>'表5-2025年收入预算'!C25</f>
        <v>0</v>
      </c>
      <c r="E24" s="23">
        <f t="shared" si="2"/>
        <v>0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</row>
    <row r="25" ht="21.2" customHeight="1" spans="1:256">
      <c r="A25" s="30"/>
      <c r="B25" s="11" t="s">
        <v>40</v>
      </c>
      <c r="C25" s="14"/>
      <c r="D25" s="14">
        <f>'表5-2025年收入预算'!C26</f>
        <v>0</v>
      </c>
      <c r="E25" s="23">
        <f t="shared" si="2"/>
        <v>0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</row>
    <row r="26" ht="21.2" customHeight="1" spans="1:256">
      <c r="A26" s="28"/>
      <c r="B26" s="11" t="s">
        <v>41</v>
      </c>
      <c r="C26" s="14"/>
      <c r="D26" s="14">
        <f>'表5-2025年收入预算'!C27</f>
        <v>0</v>
      </c>
      <c r="E26" s="23">
        <f t="shared" si="2"/>
        <v>0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</row>
    <row r="27" ht="21.2" customHeight="1" spans="1:256">
      <c r="A27" s="30"/>
      <c r="B27" s="11" t="s">
        <v>42</v>
      </c>
      <c r="C27" s="14"/>
      <c r="D27" s="14">
        <f>'表5-2025年收入预算'!C28</f>
        <v>0</v>
      </c>
      <c r="E27" s="23">
        <f t="shared" si="2"/>
        <v>0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</row>
    <row r="28" ht="21.2" customHeight="1" spans="1:256">
      <c r="A28" s="28">
        <v>10204</v>
      </c>
      <c r="B28" s="11" t="s">
        <v>47</v>
      </c>
      <c r="C28" s="14"/>
      <c r="D28" s="45"/>
      <c r="E28" s="23">
        <f t="shared" si="2"/>
        <v>0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</row>
    <row r="29" ht="21.2" customHeight="1" spans="1:256">
      <c r="A29" s="30"/>
      <c r="B29" s="11" t="s">
        <v>40</v>
      </c>
      <c r="C29" s="14"/>
      <c r="D29" s="14"/>
      <c r="E29" s="23">
        <f t="shared" si="2"/>
        <v>0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</row>
    <row r="30" ht="21.2" customHeight="1" spans="1:256">
      <c r="A30" s="28"/>
      <c r="B30" s="11" t="s">
        <v>41</v>
      </c>
      <c r="C30" s="14"/>
      <c r="D30" s="14"/>
      <c r="E30" s="23">
        <f t="shared" si="2"/>
        <v>0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</row>
    <row r="31" ht="21.2" customHeight="1" spans="1:256">
      <c r="A31" s="30"/>
      <c r="B31" s="11" t="s">
        <v>42</v>
      </c>
      <c r="C31" s="14"/>
      <c r="D31" s="14"/>
      <c r="E31" s="23">
        <f t="shared" si="2"/>
        <v>0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</row>
    <row r="32" ht="21.2" customHeight="1" spans="1:256">
      <c r="A32" s="28">
        <v>10202</v>
      </c>
      <c r="B32" s="11" t="s">
        <v>48</v>
      </c>
      <c r="C32" s="14"/>
      <c r="D32" s="45"/>
      <c r="E32" s="23">
        <f t="shared" si="2"/>
        <v>0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</row>
    <row r="33" ht="21.2" customHeight="1" spans="1:256">
      <c r="A33" s="30"/>
      <c r="B33" s="11" t="s">
        <v>40</v>
      </c>
      <c r="C33" s="14"/>
      <c r="D33" s="14"/>
      <c r="E33" s="23">
        <f t="shared" si="2"/>
        <v>0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</row>
    <row r="34" ht="21.2" customHeight="1" spans="1:256">
      <c r="A34" s="28"/>
      <c r="B34" s="11" t="s">
        <v>41</v>
      </c>
      <c r="C34" s="14"/>
      <c r="D34" s="14"/>
      <c r="E34" s="23">
        <f t="shared" si="2"/>
        <v>0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</row>
    <row r="35" ht="21.2" customHeight="1" spans="1:256">
      <c r="A35" s="30"/>
      <c r="B35" s="11" t="s">
        <v>42</v>
      </c>
      <c r="C35" s="14"/>
      <c r="D35" s="14"/>
      <c r="E35" s="23">
        <f t="shared" si="2"/>
        <v>0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</row>
  </sheetData>
  <mergeCells count="2">
    <mergeCell ref="B1:E1"/>
    <mergeCell ref="B2:E2"/>
  </mergeCells>
  <printOptions horizontalCentered="1"/>
  <pageMargins left="0.354166666666667" right="0.235416666666667" top="0.354166666666667" bottom="0.432638888888889" header="0.235416666666667" footer="0.235416666666667"/>
  <pageSetup paperSize="9" scale="97" firstPageNumber="11" orientation="portrait" useFirstPageNumber="1" errors="blank"/>
  <headerFooter alignWithMargins="0">
    <oddFooter>&amp;C&amp;12-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8"/>
  <sheetViews>
    <sheetView showGridLines="0" showZeros="0" workbookViewId="0">
      <selection activeCell="E9" sqref="E9"/>
    </sheetView>
  </sheetViews>
  <sheetFormatPr defaultColWidth="9.14285714285714" defaultRowHeight="14.25" customHeight="1"/>
  <cols>
    <col min="1" max="1" width="9.14285714285714" style="1"/>
    <col min="2" max="2" width="42.5714285714286" style="1" customWidth="1"/>
    <col min="3" max="4" width="21.5714285714286" style="1" customWidth="1"/>
    <col min="5" max="5" width="19.7142857142857" style="1" customWidth="1"/>
    <col min="6" max="6" width="10.8571428571429" style="1" customWidth="1"/>
    <col min="7" max="7" width="21.8571428571429" style="1" customWidth="1"/>
    <col min="8" max="8" width="10.2857142857143" style="1" customWidth="1"/>
    <col min="9" max="9" width="14.5714285714286" style="1" customWidth="1"/>
    <col min="10" max="256" width="10.2857142857143" style="1" customWidth="1"/>
    <col min="257" max="16384" width="9.14285714285714" style="1"/>
  </cols>
  <sheetData>
    <row r="1" ht="54.75" customHeight="1" spans="2:256">
      <c r="B1" s="3" t="s">
        <v>49</v>
      </c>
      <c r="C1" s="3"/>
      <c r="D1" s="3"/>
      <c r="E1" s="3"/>
      <c r="F1" s="24"/>
      <c r="G1" s="24"/>
      <c r="H1" s="2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</row>
    <row r="2" ht="21.2" customHeight="1" spans="2:256">
      <c r="B2" s="41" t="s">
        <v>33</v>
      </c>
      <c r="C2" s="41"/>
      <c r="D2" s="41"/>
      <c r="E2" s="41"/>
      <c r="F2" s="24"/>
      <c r="G2" s="24"/>
      <c r="H2" s="2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</row>
    <row r="3" ht="49.7" customHeight="1" spans="1:256">
      <c r="A3" s="38" t="s">
        <v>34</v>
      </c>
      <c r="B3" s="7" t="s">
        <v>50</v>
      </c>
      <c r="C3" s="7" t="s">
        <v>36</v>
      </c>
      <c r="D3" s="7" t="s">
        <v>37</v>
      </c>
      <c r="E3" s="7" t="s">
        <v>38</v>
      </c>
      <c r="F3" s="24"/>
      <c r="G3" s="24"/>
      <c r="H3" s="2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</row>
    <row r="4" ht="30.2" customHeight="1" spans="1:256">
      <c r="A4" s="8">
        <v>209</v>
      </c>
      <c r="B4" s="19" t="s">
        <v>51</v>
      </c>
      <c r="C4" s="9">
        <f>C6+C8+C10+C12+C14+C17+C19</f>
        <v>14570.02</v>
      </c>
      <c r="D4" s="9">
        <f>D6+D8+D10+D12+D14+D17+D19</f>
        <v>15424.33</v>
      </c>
      <c r="E4" s="20">
        <f>D4/C4</f>
        <v>1.05863478567634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</row>
    <row r="5" ht="30.2" customHeight="1" spans="1:256">
      <c r="A5" s="8"/>
      <c r="B5" s="19" t="s">
        <v>52</v>
      </c>
      <c r="C5" s="9">
        <f>C7+C9+C11+C13+C15+C18+C20</f>
        <v>14532.79</v>
      </c>
      <c r="D5" s="9">
        <f>D7+D9+D11+D13+D15+D18+D20</f>
        <v>15370.16</v>
      </c>
      <c r="E5" s="20">
        <f>D5/C5</f>
        <v>1.05761935595299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</row>
    <row r="6" ht="30.2" customHeight="1" spans="1:256">
      <c r="A6" s="8">
        <v>20901</v>
      </c>
      <c r="B6" s="11" t="s">
        <v>9</v>
      </c>
      <c r="C6" s="12"/>
      <c r="D6" s="12"/>
      <c r="E6" s="22">
        <f>IFERROR(D6/C6,0)</f>
        <v>0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</row>
    <row r="7" ht="30.2" customHeight="1" spans="1:256">
      <c r="A7" s="8"/>
      <c r="B7" s="11" t="s">
        <v>53</v>
      </c>
      <c r="C7" s="12"/>
      <c r="D7" s="12"/>
      <c r="E7" s="22">
        <f>IFERROR(D7/C7,0)</f>
        <v>0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</row>
    <row r="8" ht="30.2" customHeight="1" spans="1:256">
      <c r="A8" s="8">
        <v>20911</v>
      </c>
      <c r="B8" s="11" t="s">
        <v>54</v>
      </c>
      <c r="C8" s="12"/>
      <c r="D8" s="12"/>
      <c r="E8" s="22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</row>
    <row r="9" ht="30.2" customHeight="1" spans="1:254">
      <c r="A9" s="8"/>
      <c r="B9" s="11" t="s">
        <v>53</v>
      </c>
      <c r="C9" s="12"/>
      <c r="D9" s="12"/>
      <c r="E9" s="22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ht="30.2" customHeight="1" spans="1:254">
      <c r="A10" s="8">
        <v>20910</v>
      </c>
      <c r="B10" s="11" t="s">
        <v>55</v>
      </c>
      <c r="C10" s="12">
        <v>14570.02</v>
      </c>
      <c r="D10" s="12">
        <v>15424.33</v>
      </c>
      <c r="E10" s="22">
        <f>D10/C10</f>
        <v>1.05863478567634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ht="30.2" customHeight="1" spans="1:254">
      <c r="A11" s="8">
        <v>2091001</v>
      </c>
      <c r="B11" s="11" t="s">
        <v>53</v>
      </c>
      <c r="C11" s="12">
        <v>14532.79</v>
      </c>
      <c r="D11" s="12">
        <v>15370.16</v>
      </c>
      <c r="E11" s="22">
        <f>D11/C11</f>
        <v>1.05761935595299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ht="30.2" customHeight="1" spans="1:254">
      <c r="A12" s="8">
        <v>20903</v>
      </c>
      <c r="B12" s="11" t="s">
        <v>56</v>
      </c>
      <c r="C12" s="14"/>
      <c r="D12" s="14"/>
      <c r="E12" s="23">
        <f>IFERROR(D12/C12,0)</f>
        <v>0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ht="30.2" customHeight="1" spans="1:254">
      <c r="A13" s="8"/>
      <c r="B13" s="11" t="s">
        <v>57</v>
      </c>
      <c r="C13" s="14"/>
      <c r="D13" s="14"/>
      <c r="E13" s="23">
        <f t="shared" ref="E13:E20" si="0">IFERROR(D13/C13,0)</f>
        <v>0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ht="30.2" customHeight="1" spans="1:254">
      <c r="A14" s="8">
        <v>20912</v>
      </c>
      <c r="B14" s="11" t="s">
        <v>58</v>
      </c>
      <c r="C14" s="14"/>
      <c r="D14" s="14"/>
      <c r="E14" s="23">
        <f t="shared" si="0"/>
        <v>0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ht="30.2" customHeight="1" spans="1:254">
      <c r="A15" s="8"/>
      <c r="B15" s="11" t="s">
        <v>57</v>
      </c>
      <c r="C15" s="14"/>
      <c r="D15" s="14"/>
      <c r="E15" s="23">
        <f t="shared" si="0"/>
        <v>0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ht="30.2" customHeight="1" spans="1:254">
      <c r="A16" s="8"/>
      <c r="B16" s="11" t="s">
        <v>59</v>
      </c>
      <c r="C16" s="14"/>
      <c r="D16" s="14"/>
      <c r="E16" s="23">
        <f t="shared" si="0"/>
        <v>0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ht="30.2" customHeight="1" spans="1:256">
      <c r="A17" s="8">
        <v>20904</v>
      </c>
      <c r="B17" s="11" t="s">
        <v>60</v>
      </c>
      <c r="C17" s="14"/>
      <c r="D17" s="14"/>
      <c r="E17" s="23">
        <f t="shared" si="0"/>
        <v>0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</row>
    <row r="18" ht="30.2" customHeight="1" spans="1:256">
      <c r="A18" s="8"/>
      <c r="B18" s="11" t="s">
        <v>61</v>
      </c>
      <c r="C18" s="14"/>
      <c r="D18" s="14"/>
      <c r="E18" s="23">
        <f t="shared" si="0"/>
        <v>0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</row>
    <row r="19" ht="30.2" customHeight="1" spans="1:256">
      <c r="A19" s="8">
        <v>20902</v>
      </c>
      <c r="B19" s="11" t="s">
        <v>62</v>
      </c>
      <c r="C19" s="14"/>
      <c r="D19" s="14"/>
      <c r="E19" s="23">
        <f t="shared" si="0"/>
        <v>0</v>
      </c>
      <c r="F19" s="24"/>
      <c r="G19" s="24"/>
      <c r="H19" s="24"/>
      <c r="I19" s="2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</row>
    <row r="20" ht="30.2" customHeight="1" spans="1:256">
      <c r="A20" s="8"/>
      <c r="B20" s="11" t="s">
        <v>63</v>
      </c>
      <c r="C20" s="14"/>
      <c r="D20" s="14"/>
      <c r="E20" s="23">
        <f t="shared" si="0"/>
        <v>0</v>
      </c>
      <c r="F20" s="24"/>
      <c r="G20" s="2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</row>
    <row r="21" ht="16.5" customHeight="1" spans="2:256">
      <c r="B21" s="4"/>
      <c r="C21" s="24"/>
      <c r="D21" s="25"/>
      <c r="E21" s="25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</row>
    <row r="22" ht="16.5" customHeight="1" spans="2:256">
      <c r="B22" s="4"/>
      <c r="C22" s="24"/>
      <c r="D22" s="25"/>
      <c r="E22" s="25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</row>
    <row r="23" ht="16.5" customHeight="1" spans="2:256">
      <c r="B23" s="4"/>
      <c r="C23" s="24"/>
      <c r="D23" s="25"/>
      <c r="E23" s="25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</row>
    <row r="24" ht="16.5" customHeight="1" spans="2:256">
      <c r="B24" s="4"/>
      <c r="C24" s="24"/>
      <c r="D24" s="25"/>
      <c r="E24" s="25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</row>
    <row r="25" ht="16.5" customHeight="1" spans="2:256">
      <c r="B25" s="4"/>
      <c r="C25" s="24"/>
      <c r="D25" s="25"/>
      <c r="E25" s="25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</row>
    <row r="26" ht="16.5" customHeight="1" spans="2:256">
      <c r="B26" s="4"/>
      <c r="C26" s="24"/>
      <c r="D26" s="25"/>
      <c r="E26" s="25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</row>
    <row r="27" ht="16.5" customHeight="1" spans="2:256">
      <c r="B27" s="4"/>
      <c r="C27" s="24"/>
      <c r="D27" s="25"/>
      <c r="E27" s="25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</row>
    <row r="28" ht="16.5" customHeight="1" spans="2:256">
      <c r="B28" s="4"/>
      <c r="C28" s="24"/>
      <c r="D28" s="25"/>
      <c r="E28" s="25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</row>
    <row r="29" ht="16.5" customHeight="1" spans="2:256">
      <c r="B29" s="4"/>
      <c r="C29" s="24"/>
      <c r="D29" s="25"/>
      <c r="E29" s="25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</row>
    <row r="30" ht="16.5" customHeight="1" spans="2:256">
      <c r="B30" s="4"/>
      <c r="C30" s="24"/>
      <c r="D30" s="25"/>
      <c r="E30" s="25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</row>
    <row r="31" ht="16.5" customHeight="1" spans="2:256">
      <c r="B31" s="4"/>
      <c r="C31" s="24"/>
      <c r="D31" s="25"/>
      <c r="E31" s="25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</row>
    <row r="32" ht="16.5" customHeight="1" spans="2:256">
      <c r="B32" s="4"/>
      <c r="C32" s="24"/>
      <c r="D32" s="25"/>
      <c r="E32" s="25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</row>
    <row r="33" ht="16.5" customHeight="1" spans="2:256">
      <c r="B33" s="4"/>
      <c r="C33" s="24"/>
      <c r="D33" s="25"/>
      <c r="E33" s="25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</row>
    <row r="34" ht="16.5" customHeight="1" spans="2:256">
      <c r="B34" s="4"/>
      <c r="C34" s="24"/>
      <c r="D34" s="25"/>
      <c r="E34" s="25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</row>
    <row r="35" ht="16.5" customHeight="1" spans="2:256">
      <c r="B35" s="4"/>
      <c r="C35" s="24"/>
      <c r="D35" s="25"/>
      <c r="E35" s="25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</row>
    <row r="36" ht="16.5" customHeight="1" spans="2:256">
      <c r="B36" s="4"/>
      <c r="C36" s="24"/>
      <c r="D36" s="25"/>
      <c r="E36" s="25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</row>
    <row r="37" ht="16.5" customHeight="1" spans="2:256">
      <c r="B37" s="4"/>
      <c r="C37" s="24"/>
      <c r="D37" s="25"/>
      <c r="E37" s="25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</row>
    <row r="38" ht="16.5" customHeight="1" spans="2:256">
      <c r="B38" s="4"/>
      <c r="C38" s="24"/>
      <c r="D38" s="25"/>
      <c r="E38" s="25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</row>
  </sheetData>
  <mergeCells count="2">
    <mergeCell ref="B1:E1"/>
    <mergeCell ref="B2:E2"/>
  </mergeCells>
  <printOptions horizontalCentered="1"/>
  <pageMargins left="0.354166666666667" right="0.235416666666667" top="0.707638888888889" bottom="0.590277777777778" header="0.235416666666667" footer="0.235416666666667"/>
  <pageSetup paperSize="9" firstPageNumber="12" orientation="portrait" useFirstPageNumber="1" errors="blank"/>
  <headerFooter alignWithMargins="0">
    <oddFooter>&amp;C&amp;12-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IV41"/>
  <sheetViews>
    <sheetView showGridLines="0" showZeros="0" workbookViewId="0">
      <selection activeCell="G7" sqref="G7"/>
    </sheetView>
  </sheetViews>
  <sheetFormatPr defaultColWidth="9.14285714285714" defaultRowHeight="14.25" customHeight="1"/>
  <cols>
    <col min="1" max="1" width="9.14285714285714" style="1"/>
    <col min="2" max="2" width="49.1428571428571" style="1" customWidth="1"/>
    <col min="3" max="4" width="20.7142857142857" style="1" customWidth="1"/>
    <col min="5" max="5" width="15.8571428571429" style="2" customWidth="1"/>
    <col min="6" max="256" width="10.2857142857143" style="1" customWidth="1"/>
    <col min="257" max="16384" width="9.14285714285714" style="1"/>
  </cols>
  <sheetData>
    <row r="1" ht="36" customHeight="1" spans="2:256">
      <c r="B1" s="3" t="s">
        <v>64</v>
      </c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</row>
    <row r="2" ht="20.25" customHeight="1" spans="2:256">
      <c r="B2" s="5" t="s">
        <v>33</v>
      </c>
      <c r="C2" s="5"/>
      <c r="D2" s="5"/>
      <c r="E2" s="5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</row>
    <row r="3" ht="51" customHeight="1" spans="1:256">
      <c r="A3" s="38" t="s">
        <v>34</v>
      </c>
      <c r="B3" s="7" t="s">
        <v>50</v>
      </c>
      <c r="C3" s="7" t="s">
        <v>65</v>
      </c>
      <c r="D3" s="7" t="s">
        <v>66</v>
      </c>
      <c r="E3" s="7" t="s">
        <v>67</v>
      </c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  <c r="GB3" s="39"/>
      <c r="GC3" s="39"/>
      <c r="GD3" s="39"/>
      <c r="GE3" s="39"/>
      <c r="GF3" s="39"/>
      <c r="GG3" s="39"/>
      <c r="GH3" s="39"/>
      <c r="GI3" s="39"/>
      <c r="GJ3" s="39"/>
      <c r="GK3" s="39"/>
      <c r="GL3" s="39"/>
      <c r="GM3" s="39"/>
      <c r="GN3" s="39"/>
      <c r="GO3" s="39"/>
      <c r="GP3" s="39"/>
      <c r="GQ3" s="39"/>
      <c r="GR3" s="39"/>
      <c r="GS3" s="39"/>
      <c r="GT3" s="39"/>
      <c r="GU3" s="39"/>
      <c r="GV3" s="39"/>
      <c r="GW3" s="39"/>
      <c r="GX3" s="39"/>
      <c r="GY3" s="39"/>
      <c r="GZ3" s="39"/>
      <c r="HA3" s="39"/>
      <c r="HB3" s="39"/>
      <c r="HC3" s="39"/>
      <c r="HD3" s="39"/>
      <c r="HE3" s="39"/>
      <c r="HF3" s="39"/>
      <c r="HG3" s="39"/>
      <c r="HH3" s="39"/>
      <c r="HI3" s="39"/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9"/>
      <c r="IG3" s="39"/>
      <c r="IH3" s="39"/>
      <c r="II3" s="39"/>
      <c r="IJ3" s="39"/>
      <c r="IK3" s="39"/>
      <c r="IL3" s="39"/>
      <c r="IM3" s="39"/>
      <c r="IN3" s="39"/>
      <c r="IO3" s="39"/>
      <c r="IP3" s="39"/>
      <c r="IQ3" s="39"/>
      <c r="IR3" s="39"/>
      <c r="IS3" s="39"/>
      <c r="IT3" s="39"/>
      <c r="IU3" s="39"/>
      <c r="IV3" s="39"/>
    </row>
    <row r="4" ht="38.85" customHeight="1" spans="1:256">
      <c r="A4" s="8">
        <v>23009</v>
      </c>
      <c r="B4" s="7" t="s">
        <v>68</v>
      </c>
      <c r="C4" s="9">
        <f>C5+C6+C7+C8+C9+C10+C11</f>
        <v>86369.37</v>
      </c>
      <c r="D4" s="9">
        <f>D5+D6+D7+D8+D9+D10+D11</f>
        <v>90164.61</v>
      </c>
      <c r="E4" s="10">
        <f>D4/C4</f>
        <v>1.04394196692647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</row>
    <row r="5" ht="38.85" customHeight="1" spans="1:256">
      <c r="A5" s="8">
        <v>2300911</v>
      </c>
      <c r="B5" s="11" t="s">
        <v>69</v>
      </c>
      <c r="C5" s="12"/>
      <c r="D5" s="12"/>
      <c r="E5" s="22">
        <f>IFERROR(D5/C5,0)</f>
        <v>0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</row>
    <row r="6" ht="38.85" customHeight="1" spans="1:256">
      <c r="A6" s="8">
        <v>2300916</v>
      </c>
      <c r="B6" s="11" t="s">
        <v>70</v>
      </c>
      <c r="C6" s="12"/>
      <c r="D6" s="12"/>
      <c r="E6" s="13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</row>
    <row r="7" ht="38.85" customHeight="1" spans="1:256">
      <c r="A7" s="8">
        <v>2300915</v>
      </c>
      <c r="B7" s="11" t="s">
        <v>71</v>
      </c>
      <c r="C7" s="12">
        <v>86369.37</v>
      </c>
      <c r="D7" s="12">
        <v>90164.61</v>
      </c>
      <c r="E7" s="13">
        <f>D7/C7</f>
        <v>1.04394196692647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</row>
    <row r="8" ht="38.85" customHeight="1" spans="1:256">
      <c r="A8" s="8">
        <v>2300913</v>
      </c>
      <c r="B8" s="11" t="s">
        <v>72</v>
      </c>
      <c r="C8" s="14"/>
      <c r="D8" s="14"/>
      <c r="E8" s="23">
        <f>IFERROR(D8/C8,0)</f>
        <v>0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</row>
    <row r="9" ht="38.85" customHeight="1" spans="1:256">
      <c r="A9" s="8">
        <v>2300917</v>
      </c>
      <c r="B9" s="11" t="s">
        <v>73</v>
      </c>
      <c r="C9" s="14"/>
      <c r="D9" s="14"/>
      <c r="E9" s="23">
        <f>IFERROR(D9/C9,0)</f>
        <v>0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</row>
    <row r="10" ht="38.85" customHeight="1" spans="1:256">
      <c r="A10" s="8">
        <v>2300912</v>
      </c>
      <c r="B10" s="11" t="s">
        <v>74</v>
      </c>
      <c r="C10" s="14"/>
      <c r="D10" s="14"/>
      <c r="E10" s="23">
        <f>IFERROR(D10/C10,0)</f>
        <v>0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</row>
    <row r="11" ht="38.85" customHeight="1" spans="1:256">
      <c r="A11" s="8">
        <v>2300914</v>
      </c>
      <c r="B11" s="11" t="s">
        <v>75</v>
      </c>
      <c r="C11" s="14"/>
      <c r="D11" s="14"/>
      <c r="E11" s="23">
        <f>IFERROR(D11/C11,0)</f>
        <v>0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</row>
    <row r="12" ht="63.75" customHeight="1" spans="2:256">
      <c r="B12" s="40"/>
      <c r="C12" s="40"/>
      <c r="D12" s="40"/>
      <c r="E12" s="40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</row>
    <row r="13" ht="16.5" customHeight="1" spans="2:256">
      <c r="B13" s="4"/>
      <c r="C13" s="16"/>
      <c r="D13" s="16"/>
      <c r="E13" s="17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</row>
    <row r="14" ht="16.5" customHeight="1" spans="2:256">
      <c r="B14" s="4"/>
      <c r="C14" s="16"/>
      <c r="D14" s="16"/>
      <c r="E14" s="17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</row>
    <row r="15" ht="16.5" customHeight="1" spans="2:256">
      <c r="B15" s="4"/>
      <c r="C15" s="16"/>
      <c r="D15" s="16"/>
      <c r="E15" s="17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</row>
    <row r="16" ht="16.5" customHeight="1" spans="2:256">
      <c r="B16" s="4"/>
      <c r="C16" s="16"/>
      <c r="D16" s="16"/>
      <c r="E16" s="17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</row>
    <row r="17" ht="16.5" customHeight="1" spans="2:256">
      <c r="B17" s="4"/>
      <c r="C17" s="16"/>
      <c r="D17" s="16"/>
      <c r="E17" s="17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</row>
    <row r="18" ht="16.5" customHeight="1" spans="2:256">
      <c r="B18" s="4"/>
      <c r="C18" s="16"/>
      <c r="D18" s="16"/>
      <c r="E18" s="17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</row>
    <row r="19" ht="16.5" customHeight="1" spans="2:256">
      <c r="B19" s="4"/>
      <c r="C19" s="16"/>
      <c r="D19" s="16"/>
      <c r="E19" s="17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</row>
    <row r="20" ht="16.5" customHeight="1" spans="2:256">
      <c r="B20" s="4"/>
      <c r="C20" s="16"/>
      <c r="D20" s="16"/>
      <c r="E20" s="17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</row>
    <row r="21" ht="16.5" customHeight="1" spans="2:256">
      <c r="B21" s="4"/>
      <c r="C21" s="16"/>
      <c r="D21" s="16"/>
      <c r="E21" s="17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</row>
    <row r="22" ht="16.5" customHeight="1" spans="2:256">
      <c r="B22" s="4"/>
      <c r="C22" s="16"/>
      <c r="D22" s="16"/>
      <c r="E22" s="17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</row>
    <row r="23" ht="16.5" customHeight="1" spans="2:256">
      <c r="B23" s="4"/>
      <c r="C23" s="16"/>
      <c r="D23" s="16"/>
      <c r="E23" s="17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</row>
    <row r="24" ht="16.5" customHeight="1" spans="2:256">
      <c r="B24" s="4"/>
      <c r="C24" s="16"/>
      <c r="D24" s="16"/>
      <c r="E24" s="17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</row>
    <row r="25" ht="16.5" customHeight="1" spans="2:256">
      <c r="B25" s="4"/>
      <c r="C25" s="16"/>
      <c r="D25" s="16"/>
      <c r="E25" s="17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</row>
    <row r="26" ht="16.5" customHeight="1" spans="2:256">
      <c r="B26" s="4"/>
      <c r="C26" s="16"/>
      <c r="D26" s="16"/>
      <c r="E26" s="17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</row>
    <row r="27" ht="16.5" customHeight="1" spans="2:256">
      <c r="B27" s="4"/>
      <c r="C27" s="16"/>
      <c r="D27" s="16"/>
      <c r="E27" s="17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</row>
    <row r="28" ht="16.5" customHeight="1" spans="2:256">
      <c r="B28" s="4"/>
      <c r="C28" s="16"/>
      <c r="D28" s="16"/>
      <c r="E28" s="17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</row>
    <row r="29" ht="16.5" customHeight="1" spans="2:256">
      <c r="B29" s="4"/>
      <c r="C29" s="16"/>
      <c r="D29" s="16"/>
      <c r="E29" s="17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</row>
    <row r="30" ht="16.5" customHeight="1" spans="2:256">
      <c r="B30" s="4"/>
      <c r="C30" s="16"/>
      <c r="D30" s="16"/>
      <c r="E30" s="17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</row>
    <row r="31" ht="16.5" customHeight="1" spans="2:256">
      <c r="B31" s="4"/>
      <c r="C31" s="16"/>
      <c r="D31" s="16"/>
      <c r="E31" s="17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</row>
    <row r="32" ht="16.5" customHeight="1" spans="2:256">
      <c r="B32" s="4"/>
      <c r="C32" s="16"/>
      <c r="D32" s="16"/>
      <c r="E32" s="17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</row>
    <row r="33" ht="16.5" customHeight="1" spans="2:256">
      <c r="B33" s="4"/>
      <c r="C33" s="16"/>
      <c r="D33" s="16"/>
      <c r="E33" s="17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</row>
    <row r="34" ht="16.5" customHeight="1" spans="2:256">
      <c r="B34" s="4"/>
      <c r="C34" s="16"/>
      <c r="D34" s="16"/>
      <c r="E34" s="17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</row>
    <row r="35" ht="16.5" customHeight="1" spans="2:256">
      <c r="B35" s="4"/>
      <c r="C35" s="16"/>
      <c r="D35" s="16"/>
      <c r="E35" s="17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</row>
    <row r="36" ht="16.5" customHeight="1" spans="2:256">
      <c r="B36" s="4"/>
      <c r="C36" s="16"/>
      <c r="D36" s="16"/>
      <c r="E36" s="17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</row>
    <row r="37" ht="16.5" customHeight="1" spans="2:256">
      <c r="B37" s="4"/>
      <c r="C37" s="16"/>
      <c r="D37" s="16"/>
      <c r="E37" s="17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</row>
    <row r="38" ht="16.5" customHeight="1" spans="2:256">
      <c r="B38" s="4"/>
      <c r="C38" s="16"/>
      <c r="D38" s="16"/>
      <c r="E38" s="17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</row>
    <row r="39" ht="16.5" customHeight="1" spans="2:256">
      <c r="B39" s="4"/>
      <c r="C39" s="16"/>
      <c r="D39" s="16"/>
      <c r="E39" s="17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</row>
    <row r="40" ht="16.5" customHeight="1" spans="2:256">
      <c r="B40" s="4"/>
      <c r="C40" s="16"/>
      <c r="D40" s="16"/>
      <c r="E40" s="17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</row>
    <row r="41" ht="16.5" customHeight="1" spans="2:256">
      <c r="B41" s="4"/>
      <c r="C41" s="16"/>
      <c r="D41" s="16"/>
      <c r="E41" s="17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</row>
  </sheetData>
  <mergeCells count="3">
    <mergeCell ref="B1:E1"/>
    <mergeCell ref="B2:E2"/>
    <mergeCell ref="B12:E12"/>
  </mergeCells>
  <printOptions horizontalCentered="1"/>
  <pageMargins left="0.354166666666667" right="0.379166666666667" top="0.85" bottom="0.51875" header="0.5" footer="0.235416666666667"/>
  <pageSetup paperSize="9" scale="99" firstPageNumber="13" orientation="portrait" useFirstPageNumber="1" errors="blank"/>
  <headerFooter alignWithMargins="0">
    <oddFooter>&amp;C&amp;12-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0"/>
  <sheetViews>
    <sheetView showGridLines="0" showZeros="0" workbookViewId="0">
      <selection activeCell="I16" sqref="I16"/>
    </sheetView>
  </sheetViews>
  <sheetFormatPr defaultColWidth="9.14285714285714" defaultRowHeight="14.25" customHeight="1"/>
  <cols>
    <col min="1" max="1" width="9.14285714285714" style="1"/>
    <col min="2" max="2" width="43.1428571428571" style="1" customWidth="1"/>
    <col min="3" max="4" width="22.5714285714286" style="1" customWidth="1"/>
    <col min="5" max="5" width="21.5714285714286" style="2" customWidth="1"/>
    <col min="6" max="254" width="10.2857142857143" style="1" customWidth="1"/>
    <col min="255" max="16384" width="9.14285714285714" style="1"/>
  </cols>
  <sheetData>
    <row r="1" ht="32" customHeight="1" spans="2:254">
      <c r="B1" s="27" t="s">
        <v>76</v>
      </c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</row>
    <row r="2" ht="21.2" customHeight="1" spans="2:254">
      <c r="B2" s="5" t="s">
        <v>33</v>
      </c>
      <c r="C2" s="5"/>
      <c r="D2" s="5"/>
      <c r="E2" s="5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</row>
    <row r="3" ht="45" customHeight="1" spans="1:254">
      <c r="A3" s="6" t="s">
        <v>34</v>
      </c>
      <c r="B3" s="7" t="s">
        <v>35</v>
      </c>
      <c r="C3" s="7" t="s">
        <v>37</v>
      </c>
      <c r="D3" s="7" t="s">
        <v>77</v>
      </c>
      <c r="E3" s="7" t="s">
        <v>78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</row>
    <row r="4" ht="21.2" customHeight="1" spans="1:254">
      <c r="A4" s="28">
        <v>102</v>
      </c>
      <c r="B4" s="29" t="s">
        <v>39</v>
      </c>
      <c r="C4" s="9">
        <f>C8+C12+C16+C21+C25+C29+C33</f>
        <v>27133.93</v>
      </c>
      <c r="D4" s="9">
        <f>D8+D12+D16+D21+D25+D29+D33</f>
        <v>27682.22</v>
      </c>
      <c r="E4" s="20">
        <f t="shared" ref="E4:E20" si="0">IFERROR(D4/C4,0)</f>
        <v>1.02020680380616</v>
      </c>
      <c r="F4" s="4"/>
      <c r="G4" s="4"/>
      <c r="H4" s="4"/>
      <c r="I4" s="21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</row>
    <row r="5" ht="21.2" customHeight="1" spans="1:254">
      <c r="A5" s="30"/>
      <c r="B5" s="29" t="s">
        <v>40</v>
      </c>
      <c r="C5" s="9">
        <f>C9+C13+C17+C22+C26+C30+C34</f>
        <v>7214.185</v>
      </c>
      <c r="D5" s="9">
        <f>D9+D13+D17+D22+D26+D30+D34</f>
        <v>7326.94</v>
      </c>
      <c r="E5" s="20">
        <f t="shared" si="0"/>
        <v>1.01562962413634</v>
      </c>
      <c r="F5" s="4"/>
      <c r="G5" s="4"/>
      <c r="H5" s="4"/>
      <c r="I5" s="21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</row>
    <row r="6" ht="21.2" customHeight="1" spans="1:254">
      <c r="A6" s="28"/>
      <c r="B6" s="29" t="s">
        <v>41</v>
      </c>
      <c r="C6" s="9">
        <f>C10+C14+C18+C23+C27+C31+C35</f>
        <v>16884.73</v>
      </c>
      <c r="D6" s="9">
        <f>D10+D14+D18+D23+D27+D31+D35</f>
        <v>1641.11</v>
      </c>
      <c r="E6" s="20">
        <f t="shared" si="0"/>
        <v>0.097194921091424</v>
      </c>
      <c r="F6" s="4"/>
      <c r="G6" s="4"/>
      <c r="H6" s="4"/>
      <c r="I6" s="21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</row>
    <row r="7" ht="21.2" customHeight="1" spans="1:254">
      <c r="A7" s="30"/>
      <c r="B7" s="29" t="s">
        <v>42</v>
      </c>
      <c r="C7" s="9">
        <f>C11+C15+C20+C24+C28+C32+C36</f>
        <v>711.48</v>
      </c>
      <c r="D7" s="9">
        <f>D11+D15+D20+D24+D28+D32+D36</f>
        <v>299.83</v>
      </c>
      <c r="E7" s="20">
        <f t="shared" si="0"/>
        <v>0.421417327261483</v>
      </c>
      <c r="F7" s="4"/>
      <c r="G7" s="4"/>
      <c r="H7" s="4"/>
      <c r="I7" s="21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</row>
    <row r="8" ht="21.2" customHeight="1" spans="1:254">
      <c r="A8" s="28">
        <v>10201</v>
      </c>
      <c r="B8" s="31" t="s">
        <v>8</v>
      </c>
      <c r="C8" s="12"/>
      <c r="D8" s="12"/>
      <c r="E8" s="22">
        <f t="shared" si="0"/>
        <v>0</v>
      </c>
      <c r="F8" s="4"/>
      <c r="G8" s="4"/>
      <c r="H8" s="4"/>
      <c r="I8" s="21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</row>
    <row r="9" ht="21.2" customHeight="1" spans="1:254">
      <c r="A9" s="30"/>
      <c r="B9" s="31" t="s">
        <v>40</v>
      </c>
      <c r="C9" s="12"/>
      <c r="D9" s="12"/>
      <c r="E9" s="22">
        <f t="shared" si="0"/>
        <v>0</v>
      </c>
      <c r="F9" s="4"/>
      <c r="G9" s="4"/>
      <c r="H9" s="4"/>
      <c r="I9" s="21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ht="21.2" customHeight="1" spans="1:254">
      <c r="A10" s="28"/>
      <c r="B10" s="31" t="s">
        <v>41</v>
      </c>
      <c r="C10" s="12"/>
      <c r="D10" s="12"/>
      <c r="E10" s="22">
        <f t="shared" si="0"/>
        <v>0</v>
      </c>
      <c r="F10" s="4"/>
      <c r="G10" s="4"/>
      <c r="H10" s="4"/>
      <c r="I10" s="21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ht="21.2" customHeight="1" spans="1:254">
      <c r="A11" s="30"/>
      <c r="B11" s="31" t="s">
        <v>42</v>
      </c>
      <c r="C11" s="12"/>
      <c r="D11" s="12"/>
      <c r="E11" s="22">
        <f t="shared" si="0"/>
        <v>0</v>
      </c>
      <c r="F11" s="4"/>
      <c r="G11" s="4"/>
      <c r="H11" s="4"/>
      <c r="I11" s="21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ht="21.2" customHeight="1" spans="1:254">
      <c r="A12" s="28">
        <v>10211</v>
      </c>
      <c r="B12" s="31" t="s">
        <v>43</v>
      </c>
      <c r="C12" s="12"/>
      <c r="D12" s="12"/>
      <c r="E12" s="22">
        <f t="shared" si="0"/>
        <v>0</v>
      </c>
      <c r="F12" s="4"/>
      <c r="G12" s="4"/>
      <c r="H12" s="4"/>
      <c r="I12" s="21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ht="21.2" customHeight="1" spans="1:254">
      <c r="A13" s="30"/>
      <c r="B13" s="31" t="s">
        <v>40</v>
      </c>
      <c r="C13" s="12"/>
      <c r="D13" s="12"/>
      <c r="E13" s="22">
        <f t="shared" si="0"/>
        <v>0</v>
      </c>
      <c r="F13" s="4"/>
      <c r="G13" s="4"/>
      <c r="H13" s="4"/>
      <c r="I13" s="21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ht="21.2" customHeight="1" spans="1:254">
      <c r="A14" s="28"/>
      <c r="B14" s="31" t="s">
        <v>41</v>
      </c>
      <c r="C14" s="12"/>
      <c r="D14" s="12"/>
      <c r="E14" s="22">
        <f t="shared" si="0"/>
        <v>0</v>
      </c>
      <c r="F14" s="4"/>
      <c r="G14" s="4"/>
      <c r="H14" s="4"/>
      <c r="I14" s="21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ht="21.2" customHeight="1" spans="1:254">
      <c r="A15" s="30"/>
      <c r="B15" s="31" t="s">
        <v>42</v>
      </c>
      <c r="C15" s="12"/>
      <c r="D15" s="12"/>
      <c r="E15" s="22">
        <f t="shared" si="0"/>
        <v>0</v>
      </c>
      <c r="F15" s="4"/>
      <c r="G15" s="4"/>
      <c r="H15" s="4"/>
      <c r="I15" s="21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ht="21.2" customHeight="1" spans="1:254">
      <c r="A16" s="28">
        <v>10210</v>
      </c>
      <c r="B16" s="31" t="s">
        <v>44</v>
      </c>
      <c r="C16" s="12">
        <v>27133.93</v>
      </c>
      <c r="D16" s="12">
        <v>27682.22</v>
      </c>
      <c r="E16" s="22">
        <f t="shared" si="0"/>
        <v>1.02020680380616</v>
      </c>
      <c r="F16" s="4"/>
      <c r="G16" s="4"/>
      <c r="H16" s="4"/>
      <c r="I16" s="21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ht="21.2" customHeight="1" spans="1:254">
      <c r="A17" s="28">
        <v>1021001</v>
      </c>
      <c r="B17" s="31" t="s">
        <v>40</v>
      </c>
      <c r="C17" s="12">
        <v>7214.185</v>
      </c>
      <c r="D17" s="12">
        <v>7326.94</v>
      </c>
      <c r="E17" s="22">
        <f t="shared" si="0"/>
        <v>1.01562962413634</v>
      </c>
      <c r="F17" s="4"/>
      <c r="G17" s="4"/>
      <c r="H17" s="4"/>
      <c r="I17" s="21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ht="21.2" customHeight="1" spans="1:254">
      <c r="A18" s="32">
        <v>1021002</v>
      </c>
      <c r="B18" s="31" t="s">
        <v>42</v>
      </c>
      <c r="C18" s="12">
        <v>16884.73</v>
      </c>
      <c r="D18" s="12">
        <v>1641.11</v>
      </c>
      <c r="E18" s="22">
        <f t="shared" si="0"/>
        <v>0.097194921091424</v>
      </c>
      <c r="F18" s="4"/>
      <c r="G18" s="4"/>
      <c r="H18" s="4"/>
      <c r="I18" s="2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ht="21.2" customHeight="1" spans="1:254">
      <c r="A19" s="33"/>
      <c r="B19" s="31" t="s">
        <v>79</v>
      </c>
      <c r="C19" s="12">
        <v>0</v>
      </c>
      <c r="D19" s="12">
        <v>16478</v>
      </c>
      <c r="E19" s="22">
        <f t="shared" si="0"/>
        <v>0</v>
      </c>
      <c r="F19" s="4"/>
      <c r="G19" s="4"/>
      <c r="H19" s="4"/>
      <c r="I19" s="2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ht="21.2" customHeight="1" spans="1:254">
      <c r="A20" s="34">
        <v>1021003</v>
      </c>
      <c r="B20" s="31" t="s">
        <v>41</v>
      </c>
      <c r="C20" s="12">
        <v>711.48</v>
      </c>
      <c r="D20" s="12">
        <v>299.83</v>
      </c>
      <c r="E20" s="22">
        <f t="shared" si="0"/>
        <v>0.421417327261483</v>
      </c>
      <c r="F20" s="4"/>
      <c r="G20" s="4"/>
      <c r="H20" s="4"/>
      <c r="I20" s="2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ht="21.2" customHeight="1" spans="1:254">
      <c r="A21" s="35">
        <v>10203</v>
      </c>
      <c r="B21" s="31" t="s">
        <v>45</v>
      </c>
      <c r="C21" s="12">
        <f>[1]职工基本医疗收支预算表!$B$17</f>
        <v>0</v>
      </c>
      <c r="D21" s="12">
        <f>[1]预算总表!$F$5</f>
        <v>0</v>
      </c>
      <c r="E21" s="22">
        <f t="shared" ref="E20:E36" si="1">IFERROR(D21/C21,0)</f>
        <v>0</v>
      </c>
      <c r="F21" s="4"/>
      <c r="G21" s="4"/>
      <c r="H21" s="4"/>
      <c r="I21" s="2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ht="21.2" customHeight="1" spans="1:254">
      <c r="A22" s="30"/>
      <c r="B22" s="31" t="s">
        <v>40</v>
      </c>
      <c r="C22" s="12">
        <f>[1]职工基本医疗收支预算表!$B$6</f>
        <v>0</v>
      </c>
      <c r="D22" s="12">
        <f>[1]预算总表!$F$6</f>
        <v>0</v>
      </c>
      <c r="E22" s="22">
        <f t="shared" si="1"/>
        <v>0</v>
      </c>
      <c r="F22" s="4"/>
      <c r="G22" s="4"/>
      <c r="H22" s="4"/>
      <c r="I22" s="21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ht="21.2" customHeight="1" spans="1:254">
      <c r="A23" s="28"/>
      <c r="B23" s="31" t="s">
        <v>41</v>
      </c>
      <c r="C23" s="12">
        <f>[1]职工基本医疗收支预算表!$B$10</f>
        <v>0</v>
      </c>
      <c r="D23" s="12">
        <f>[1]预算总表!$F$8</f>
        <v>0</v>
      </c>
      <c r="E23" s="22">
        <f t="shared" si="1"/>
        <v>0</v>
      </c>
      <c r="F23" s="4"/>
      <c r="G23" s="4"/>
      <c r="H23" s="4"/>
      <c r="I23" s="21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ht="21.2" customHeight="1" spans="1:254">
      <c r="A24" s="30"/>
      <c r="B24" s="31" t="s">
        <v>42</v>
      </c>
      <c r="C24" s="12">
        <f>[1]职工基本医疗收支预算表!$B$9</f>
        <v>0</v>
      </c>
      <c r="D24" s="12">
        <f>[1]预算总表!$F$7</f>
        <v>0</v>
      </c>
      <c r="E24" s="22">
        <f t="shared" si="1"/>
        <v>0</v>
      </c>
      <c r="F24" s="4"/>
      <c r="G24" s="4"/>
      <c r="H24" s="4"/>
      <c r="I24" s="21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ht="21.2" customHeight="1" spans="1:254">
      <c r="A25" s="28">
        <v>10212</v>
      </c>
      <c r="B25" s="31" t="s">
        <v>46</v>
      </c>
      <c r="C25" s="14">
        <f>[1]城乡居民基本医疗收支预算表!$B$16</f>
        <v>0</v>
      </c>
      <c r="D25" s="14">
        <f>[1]预算总表!$G$5</f>
        <v>0</v>
      </c>
      <c r="E25" s="23">
        <f t="shared" si="1"/>
        <v>0</v>
      </c>
      <c r="F25" s="4"/>
      <c r="G25" s="4"/>
      <c r="H25" s="4"/>
      <c r="I25" s="2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ht="21.2" customHeight="1" spans="1:254">
      <c r="A26" s="30"/>
      <c r="B26" s="31" t="s">
        <v>40</v>
      </c>
      <c r="C26" s="14">
        <f>[1]城乡居民基本医疗收支预算表!$B$5</f>
        <v>0</v>
      </c>
      <c r="D26" s="14">
        <f>[1]预算总表!$G$6</f>
        <v>0</v>
      </c>
      <c r="E26" s="23">
        <f t="shared" si="1"/>
        <v>0</v>
      </c>
      <c r="F26" s="4"/>
      <c r="G26" s="4"/>
      <c r="H26" s="4"/>
      <c r="I26" s="2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ht="21.2" customHeight="1" spans="1:254">
      <c r="A27" s="28"/>
      <c r="B27" s="31" t="s">
        <v>41</v>
      </c>
      <c r="C27" s="14">
        <f>[1]城乡居民基本医疗收支预算表!$B$11</f>
        <v>0</v>
      </c>
      <c r="D27" s="14">
        <f>[1]预算总表!$G$8</f>
        <v>0</v>
      </c>
      <c r="E27" s="23">
        <f t="shared" si="1"/>
        <v>0</v>
      </c>
      <c r="F27" s="4"/>
      <c r="G27" s="4"/>
      <c r="H27" s="4"/>
      <c r="I27" s="2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ht="21.2" customHeight="1" spans="1:254">
      <c r="A28" s="30"/>
      <c r="B28" s="31" t="s">
        <v>42</v>
      </c>
      <c r="C28" s="14">
        <f>[1]城乡居民基本医疗收支预算表!$B$9</f>
        <v>0</v>
      </c>
      <c r="D28" s="14">
        <f>[1]预算总表!$G$7</f>
        <v>0</v>
      </c>
      <c r="E28" s="23">
        <f t="shared" si="1"/>
        <v>0</v>
      </c>
      <c r="F28" s="4"/>
      <c r="G28" s="4"/>
      <c r="H28" s="4"/>
      <c r="I28" s="2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ht="21.2" customHeight="1" spans="1:254">
      <c r="A29" s="28">
        <v>10204</v>
      </c>
      <c r="B29" s="31" t="s">
        <v>47</v>
      </c>
      <c r="C29" s="14"/>
      <c r="D29" s="36"/>
      <c r="E29" s="23">
        <f t="shared" si="1"/>
        <v>0</v>
      </c>
      <c r="F29" s="4"/>
      <c r="G29" s="4"/>
      <c r="H29" s="4"/>
      <c r="I29" s="2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ht="21.2" customHeight="1" spans="1:254">
      <c r="A30" s="30"/>
      <c r="B30" s="31" t="s">
        <v>40</v>
      </c>
      <c r="C30" s="14"/>
      <c r="D30" s="36"/>
      <c r="E30" s="23">
        <f t="shared" si="1"/>
        <v>0</v>
      </c>
      <c r="F30" s="4"/>
      <c r="G30" s="4"/>
      <c r="H30" s="4"/>
      <c r="I30" s="2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ht="21.2" customHeight="1" spans="1:254">
      <c r="A31" s="28"/>
      <c r="B31" s="31" t="s">
        <v>41</v>
      </c>
      <c r="C31" s="14"/>
      <c r="D31" s="36"/>
      <c r="E31" s="23">
        <f t="shared" si="1"/>
        <v>0</v>
      </c>
      <c r="F31" s="4"/>
      <c r="G31" s="4"/>
      <c r="H31" s="4"/>
      <c r="I31" s="2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ht="21.2" customHeight="1" spans="1:254">
      <c r="A32" s="30"/>
      <c r="B32" s="31" t="s">
        <v>42</v>
      </c>
      <c r="C32" s="14"/>
      <c r="D32" s="36"/>
      <c r="E32" s="23">
        <f t="shared" si="1"/>
        <v>0</v>
      </c>
      <c r="F32" s="4"/>
      <c r="G32" s="4"/>
      <c r="H32" s="4"/>
      <c r="I32" s="2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ht="21.2" customHeight="1" spans="1:254">
      <c r="A33" s="28">
        <v>10202</v>
      </c>
      <c r="B33" s="31" t="s">
        <v>48</v>
      </c>
      <c r="C33" s="14"/>
      <c r="D33" s="36"/>
      <c r="E33" s="23">
        <f t="shared" si="1"/>
        <v>0</v>
      </c>
      <c r="F33" s="4"/>
      <c r="G33" s="4"/>
      <c r="H33" s="4"/>
      <c r="I33" s="2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ht="21.2" customHeight="1" spans="1:254">
      <c r="A34" s="30"/>
      <c r="B34" s="31" t="s">
        <v>40</v>
      </c>
      <c r="C34" s="14"/>
      <c r="D34" s="36"/>
      <c r="E34" s="23">
        <f t="shared" si="1"/>
        <v>0</v>
      </c>
      <c r="F34" s="4"/>
      <c r="G34" s="4"/>
      <c r="H34" s="4"/>
      <c r="I34" s="2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ht="21.2" customHeight="1" spans="1:254">
      <c r="A35" s="28"/>
      <c r="B35" s="31" t="s">
        <v>41</v>
      </c>
      <c r="C35" s="14"/>
      <c r="D35" s="36"/>
      <c r="E35" s="23">
        <f t="shared" si="1"/>
        <v>0</v>
      </c>
      <c r="F35" s="4"/>
      <c r="G35" s="4"/>
      <c r="H35" s="4"/>
      <c r="I35" s="2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ht="21.2" customHeight="1" spans="1:254">
      <c r="A36" s="30"/>
      <c r="B36" s="31" t="s">
        <v>42</v>
      </c>
      <c r="C36" s="14"/>
      <c r="D36" s="36"/>
      <c r="E36" s="23">
        <f t="shared" si="1"/>
        <v>0</v>
      </c>
      <c r="F36" s="4"/>
      <c r="G36" s="4"/>
      <c r="H36" s="4"/>
      <c r="I36" s="2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ht="16.5" customHeight="1" spans="2:254">
      <c r="B37" s="4"/>
      <c r="C37" s="16"/>
      <c r="D37" s="16"/>
      <c r="E37" s="37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ht="16.5" customHeight="1" spans="2:254">
      <c r="B38" s="4"/>
      <c r="C38" s="16"/>
      <c r="D38" s="16"/>
      <c r="E38" s="37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ht="16.5" customHeight="1" spans="2:254">
      <c r="B39" s="4"/>
      <c r="C39" s="16"/>
      <c r="D39" s="16"/>
      <c r="E39" s="37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</row>
    <row r="40" ht="16.5" customHeight="1" spans="2:254">
      <c r="B40" s="4"/>
      <c r="C40" s="16"/>
      <c r="D40" s="16"/>
      <c r="E40" s="37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</row>
    <row r="41" ht="16.5" customHeight="1" spans="2:254">
      <c r="B41" s="4"/>
      <c r="C41" s="16"/>
      <c r="D41" s="16"/>
      <c r="E41" s="37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</row>
    <row r="42" ht="16.5" customHeight="1" spans="2:254">
      <c r="B42" s="4"/>
      <c r="C42" s="16"/>
      <c r="D42" s="16"/>
      <c r="E42" s="37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</row>
    <row r="43" ht="16.5" customHeight="1" spans="2:254">
      <c r="B43" s="4"/>
      <c r="C43" s="16"/>
      <c r="D43" s="16"/>
      <c r="E43" s="37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</row>
    <row r="44" ht="16.5" customHeight="1" spans="2:254">
      <c r="B44" s="4"/>
      <c r="C44" s="16"/>
      <c r="D44" s="16"/>
      <c r="E44" s="37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</row>
    <row r="45" ht="16.5" customHeight="1" spans="2:254">
      <c r="B45" s="4"/>
      <c r="C45" s="16"/>
      <c r="D45" s="16"/>
      <c r="E45" s="37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</row>
    <row r="46" ht="16.5" customHeight="1" spans="2:254">
      <c r="B46" s="4"/>
      <c r="C46" s="16"/>
      <c r="D46" s="16"/>
      <c r="E46" s="37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</row>
    <row r="47" ht="16.5" customHeight="1" spans="2:254">
      <c r="B47" s="4"/>
      <c r="C47" s="16"/>
      <c r="D47" s="16"/>
      <c r="E47" s="37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</row>
    <row r="48" ht="16.5" customHeight="1" spans="2:254">
      <c r="B48" s="4"/>
      <c r="C48" s="16"/>
      <c r="D48" s="16"/>
      <c r="E48" s="37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</row>
    <row r="49" ht="16.5" customHeight="1" spans="2:254">
      <c r="B49" s="4"/>
      <c r="C49" s="16"/>
      <c r="D49" s="16"/>
      <c r="E49" s="37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</row>
    <row r="50" ht="16.5" customHeight="1" spans="2:254">
      <c r="B50" s="4"/>
      <c r="C50" s="16"/>
      <c r="D50" s="16"/>
      <c r="E50" s="37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</row>
  </sheetData>
  <mergeCells count="2">
    <mergeCell ref="B1:E1"/>
    <mergeCell ref="B2:E2"/>
  </mergeCells>
  <printOptions horizontalCentered="1"/>
  <pageMargins left="0.354166666666667" right="0.235416666666667" top="0.236111111111111" bottom="0.309027777777778" header="0.0784722222222222" footer="0.16875"/>
  <pageSetup paperSize="9" scale="98" firstPageNumber="14" orientation="portrait" useFirstPageNumber="1" errors="blank"/>
  <headerFooter alignWithMargins="0">
    <oddFooter>&amp;C&amp;12-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3"/>
  <sheetViews>
    <sheetView showZeros="0" workbookViewId="0">
      <selection activeCell="E15" sqref="E15"/>
    </sheetView>
  </sheetViews>
  <sheetFormatPr defaultColWidth="9.14285714285714" defaultRowHeight="14.25" customHeight="1"/>
  <cols>
    <col min="1" max="1" width="9.14285714285714" style="1"/>
    <col min="2" max="2" width="45.5714285714286" style="1" customWidth="1"/>
    <col min="3" max="3" width="22.2857142857143" style="1" customWidth="1"/>
    <col min="4" max="4" width="18.4285714285714" style="1" customWidth="1"/>
    <col min="5" max="5" width="18.1428571428571" style="2" customWidth="1"/>
    <col min="6" max="6" width="10.8571428571429" style="1" customWidth="1"/>
    <col min="7" max="7" width="33.4285714285714" style="1" customWidth="1"/>
    <col min="8" max="256" width="10.2857142857143" style="1" customWidth="1"/>
    <col min="257" max="16384" width="9.14285714285714" style="1"/>
  </cols>
  <sheetData>
    <row r="1" ht="49.7" customHeight="1" spans="2:256">
      <c r="B1" s="3" t="s">
        <v>80</v>
      </c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</row>
    <row r="2" ht="21.75" customHeight="1" spans="2:256">
      <c r="B2" s="18" t="s">
        <v>33</v>
      </c>
      <c r="C2" s="18"/>
      <c r="D2" s="18"/>
      <c r="E2" s="18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</row>
    <row r="3" ht="49.7" customHeight="1" spans="1:256">
      <c r="A3" s="6" t="s">
        <v>34</v>
      </c>
      <c r="B3" s="7" t="s">
        <v>50</v>
      </c>
      <c r="C3" s="7" t="s">
        <v>37</v>
      </c>
      <c r="D3" s="7" t="s">
        <v>77</v>
      </c>
      <c r="E3" s="7" t="s">
        <v>78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</row>
    <row r="4" ht="30.6" customHeight="1" spans="1:256">
      <c r="A4" s="8">
        <v>209</v>
      </c>
      <c r="B4" s="19" t="s">
        <v>51</v>
      </c>
      <c r="C4" s="9">
        <f>C10</f>
        <v>15424.33</v>
      </c>
      <c r="D4" s="9">
        <f>D10</f>
        <v>17484.27</v>
      </c>
      <c r="E4" s="20">
        <f>D4/C4</f>
        <v>1.13355134388333</v>
      </c>
      <c r="F4" s="4"/>
      <c r="G4" s="4"/>
      <c r="H4" s="21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</row>
    <row r="5" ht="30.6" customHeight="1" spans="1:256">
      <c r="A5" s="8"/>
      <c r="B5" s="19" t="s">
        <v>52</v>
      </c>
      <c r="C5" s="9">
        <f>C11</f>
        <v>15370.16</v>
      </c>
      <c r="D5" s="9">
        <f>D11</f>
        <v>17434.06</v>
      </c>
      <c r="E5" s="20">
        <f>D5/C5</f>
        <v>1.13427966917716</v>
      </c>
      <c r="F5" s="4"/>
      <c r="G5" s="4"/>
      <c r="H5" s="21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</row>
    <row r="6" ht="30.6" customHeight="1" spans="1:256">
      <c r="A6" s="8">
        <v>20901</v>
      </c>
      <c r="B6" s="11" t="s">
        <v>9</v>
      </c>
      <c r="C6" s="12"/>
      <c r="D6" s="12"/>
      <c r="E6" s="22"/>
      <c r="F6" s="4"/>
      <c r="G6" s="4"/>
      <c r="H6" s="21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</row>
    <row r="7" ht="30.6" customHeight="1" spans="1:256">
      <c r="A7" s="8"/>
      <c r="B7" s="11" t="s">
        <v>53</v>
      </c>
      <c r="C7" s="12"/>
      <c r="D7" s="12"/>
      <c r="E7" s="22"/>
      <c r="F7" s="4"/>
      <c r="G7" s="4"/>
      <c r="H7" s="21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</row>
    <row r="8" ht="30.6" customHeight="1" spans="1:256">
      <c r="A8" s="8">
        <v>20911</v>
      </c>
      <c r="B8" s="11" t="s">
        <v>54</v>
      </c>
      <c r="C8" s="12"/>
      <c r="D8" s="12"/>
      <c r="E8" s="22"/>
      <c r="F8" s="4"/>
      <c r="G8" s="4"/>
      <c r="H8" s="21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</row>
    <row r="9" ht="30.6" customHeight="1" spans="1:256">
      <c r="A9" s="8"/>
      <c r="B9" s="11" t="s">
        <v>53</v>
      </c>
      <c r="C9" s="12"/>
      <c r="D9" s="12"/>
      <c r="E9" s="22"/>
      <c r="F9" s="4"/>
      <c r="G9" s="4"/>
      <c r="H9" s="21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</row>
    <row r="10" ht="30.6" customHeight="1" spans="1:256">
      <c r="A10" s="8">
        <v>20910</v>
      </c>
      <c r="B10" s="11" t="s">
        <v>55</v>
      </c>
      <c r="C10" s="12">
        <v>15424.33</v>
      </c>
      <c r="D10" s="12">
        <v>17484.27</v>
      </c>
      <c r="E10" s="22">
        <f>D10/C10</f>
        <v>1.13355134388333</v>
      </c>
      <c r="F10" s="4"/>
      <c r="G10" s="4"/>
      <c r="H10" s="21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</row>
    <row r="11" ht="30.6" customHeight="1" spans="1:256">
      <c r="A11" s="8">
        <v>2091001</v>
      </c>
      <c r="B11" s="11" t="s">
        <v>53</v>
      </c>
      <c r="C11" s="12">
        <v>15370.16</v>
      </c>
      <c r="D11" s="12">
        <v>17434.06</v>
      </c>
      <c r="E11" s="22">
        <f>D11/C11</f>
        <v>1.13427966917716</v>
      </c>
      <c r="F11" s="4"/>
      <c r="G11" s="4"/>
      <c r="H11" s="21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</row>
    <row r="12" ht="30.6" customHeight="1" spans="1:256">
      <c r="A12" s="8">
        <v>20903</v>
      </c>
      <c r="B12" s="11" t="s">
        <v>56</v>
      </c>
      <c r="C12" s="14">
        <f>[1]职工基本医疗收支预算表!$B$32</f>
        <v>0</v>
      </c>
      <c r="D12" s="14">
        <f>[1]预算总表!$F$14</f>
        <v>0</v>
      </c>
      <c r="E12" s="23">
        <f>IFERROR(D12/C12,0)</f>
        <v>0</v>
      </c>
      <c r="F12" s="4"/>
      <c r="G12" s="4"/>
      <c r="H12" s="21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</row>
    <row r="13" ht="30.6" customHeight="1" spans="1:256">
      <c r="A13" s="8"/>
      <c r="B13" s="11" t="s">
        <v>57</v>
      </c>
      <c r="C13" s="14">
        <f>[1]职工基本医疗收支预算表!$B$22</f>
        <v>0</v>
      </c>
      <c r="D13" s="14">
        <f>[1]预算总表!$F$15</f>
        <v>0</v>
      </c>
      <c r="E13" s="23">
        <f t="shared" ref="E13:E20" si="0">IFERROR(D13/C13,0)</f>
        <v>0</v>
      </c>
      <c r="F13" s="4"/>
      <c r="G13" s="24"/>
      <c r="H13" s="21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</row>
    <row r="14" ht="30.6" customHeight="1" spans="1:256">
      <c r="A14" s="8">
        <v>20912</v>
      </c>
      <c r="B14" s="11" t="s">
        <v>58</v>
      </c>
      <c r="C14" s="14">
        <f>[1]城乡居民基本医疗收支预算表!$E$16</f>
        <v>0</v>
      </c>
      <c r="D14" s="14">
        <f>[1]预算总表!$G$14</f>
        <v>0</v>
      </c>
      <c r="E14" s="23">
        <f t="shared" si="0"/>
        <v>0</v>
      </c>
      <c r="F14" s="4"/>
      <c r="G14" s="24"/>
      <c r="H14" s="21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</row>
    <row r="15" ht="30.6" customHeight="1" spans="1:256">
      <c r="A15" s="8"/>
      <c r="B15" s="11" t="s">
        <v>57</v>
      </c>
      <c r="C15" s="14">
        <f>[1]城乡居民基本医疗收支预算表!$E$5</f>
        <v>0</v>
      </c>
      <c r="D15" s="14">
        <f>[1]预算总表!$G$15</f>
        <v>0</v>
      </c>
      <c r="E15" s="23">
        <f t="shared" si="0"/>
        <v>0</v>
      </c>
      <c r="F15" s="4"/>
      <c r="G15" s="24"/>
      <c r="H15" s="21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</row>
    <row r="16" ht="30.6" customHeight="1" spans="1:256">
      <c r="A16" s="8"/>
      <c r="B16" s="11" t="s">
        <v>59</v>
      </c>
      <c r="C16" s="14">
        <f>[1]城乡居民基本医疗收支预算表!$E$8</f>
        <v>0</v>
      </c>
      <c r="D16" s="14">
        <f>[1]城乡居民基本医疗收支预算表!$F$8</f>
        <v>0</v>
      </c>
      <c r="E16" s="23">
        <f t="shared" si="0"/>
        <v>0</v>
      </c>
      <c r="F16" s="4"/>
      <c r="G16" s="24"/>
      <c r="H16" s="21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</row>
    <row r="17" ht="30.6" customHeight="1" spans="1:256">
      <c r="A17" s="8">
        <v>20904</v>
      </c>
      <c r="B17" s="11" t="s">
        <v>60</v>
      </c>
      <c r="C17" s="14"/>
      <c r="D17" s="14"/>
      <c r="E17" s="23">
        <f t="shared" si="0"/>
        <v>0</v>
      </c>
      <c r="F17" s="4"/>
      <c r="G17" s="4"/>
      <c r="H17" s="21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</row>
    <row r="18" ht="30.6" customHeight="1" spans="1:256">
      <c r="A18" s="8"/>
      <c r="B18" s="11" t="s">
        <v>61</v>
      </c>
      <c r="C18" s="14"/>
      <c r="D18" s="14"/>
      <c r="E18" s="23">
        <f t="shared" si="0"/>
        <v>0</v>
      </c>
      <c r="F18" s="4"/>
      <c r="G18" s="24"/>
      <c r="H18" s="21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</row>
    <row r="19" ht="30.6" customHeight="1" spans="1:256">
      <c r="A19" s="8">
        <v>20902</v>
      </c>
      <c r="B19" s="11" t="s">
        <v>62</v>
      </c>
      <c r="C19" s="14"/>
      <c r="D19" s="14"/>
      <c r="E19" s="23">
        <f t="shared" si="0"/>
        <v>0</v>
      </c>
      <c r="F19" s="4"/>
      <c r="G19" s="24"/>
      <c r="H19" s="21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</row>
    <row r="20" ht="30.6" customHeight="1" spans="1:256">
      <c r="A20" s="8"/>
      <c r="B20" s="11" t="s">
        <v>63</v>
      </c>
      <c r="C20" s="14"/>
      <c r="D20" s="14"/>
      <c r="E20" s="23">
        <f t="shared" si="0"/>
        <v>0</v>
      </c>
      <c r="F20" s="4"/>
      <c r="G20" s="24"/>
      <c r="H20" s="21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</row>
    <row r="21" ht="16.5" customHeight="1" spans="2:256">
      <c r="B21" s="4"/>
      <c r="C21" s="25"/>
      <c r="D21" s="25"/>
      <c r="E21" s="26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</row>
    <row r="22" ht="16.5" customHeight="1" spans="2:256">
      <c r="B22" s="4"/>
      <c r="C22" s="25"/>
      <c r="D22" s="25"/>
      <c r="E22" s="26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</row>
    <row r="23" ht="16.5" customHeight="1" spans="2:256">
      <c r="B23" s="4"/>
      <c r="C23" s="25"/>
      <c r="D23" s="25"/>
      <c r="E23" s="26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</row>
    <row r="24" ht="16.5" customHeight="1" spans="2:256">
      <c r="B24" s="4"/>
      <c r="C24" s="25"/>
      <c r="D24" s="25"/>
      <c r="E24" s="26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</row>
    <row r="25" ht="16.5" customHeight="1" spans="2:256">
      <c r="B25" s="4"/>
      <c r="C25" s="25"/>
      <c r="D25" s="25"/>
      <c r="E25" s="26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</row>
    <row r="26" ht="16.5" customHeight="1" spans="2:256">
      <c r="B26" s="4"/>
      <c r="C26" s="25"/>
      <c r="D26" s="25"/>
      <c r="E26" s="26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</row>
    <row r="27" ht="16.5" customHeight="1" spans="2:256">
      <c r="B27" s="4"/>
      <c r="C27" s="25"/>
      <c r="D27" s="25"/>
      <c r="E27" s="26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</row>
    <row r="28" ht="16.5" customHeight="1" spans="2:256">
      <c r="B28" s="4"/>
      <c r="C28" s="25"/>
      <c r="D28" s="25"/>
      <c r="E28" s="26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</row>
    <row r="29" ht="16.5" customHeight="1" spans="2:256">
      <c r="B29" s="4"/>
      <c r="C29" s="25"/>
      <c r="D29" s="25"/>
      <c r="E29" s="26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</row>
    <row r="30" ht="16.5" customHeight="1" spans="2:256">
      <c r="B30" s="4"/>
      <c r="C30" s="25"/>
      <c r="D30" s="25"/>
      <c r="E30" s="26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</row>
    <row r="31" ht="16.5" customHeight="1" spans="2:256">
      <c r="B31" s="4"/>
      <c r="C31" s="25"/>
      <c r="D31" s="25"/>
      <c r="E31" s="26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</row>
    <row r="32" ht="16.5" customHeight="1" spans="2:256">
      <c r="B32" s="4"/>
      <c r="C32" s="25"/>
      <c r="D32" s="25"/>
      <c r="E32" s="26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</row>
    <row r="33" ht="16.5" customHeight="1" spans="2:256">
      <c r="B33" s="4"/>
      <c r="C33" s="25"/>
      <c r="D33" s="25"/>
      <c r="E33" s="26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</row>
  </sheetData>
  <mergeCells count="2">
    <mergeCell ref="B1:E1"/>
    <mergeCell ref="B2:E2"/>
  </mergeCells>
  <printOptions horizontalCentered="1"/>
  <pageMargins left="0.354166666666667" right="0.235416666666667" top="0.829861111111111" bottom="0.488888888888889" header="0.65" footer="0.235416666666667"/>
  <pageSetup paperSize="9" scale="97" firstPageNumber="15" orientation="portrait" useFirstPageNumber="1" errors="blank"/>
  <headerFooter alignWithMargins="0">
    <oddFooter>&amp;C&amp;12-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0"/>
  <sheetViews>
    <sheetView showGridLines="0" showZeros="0" workbookViewId="0">
      <selection activeCell="H10" sqref="H10"/>
    </sheetView>
  </sheetViews>
  <sheetFormatPr defaultColWidth="9.14285714285714" defaultRowHeight="14.25" customHeight="1"/>
  <cols>
    <col min="1" max="1" width="9.14285714285714" style="1"/>
    <col min="2" max="2" width="51.5714285714286" style="1" customWidth="1"/>
    <col min="3" max="3" width="19.7142857142857" style="1" customWidth="1"/>
    <col min="4" max="4" width="20.7142857142857" style="1" customWidth="1"/>
    <col min="5" max="5" width="16.4285714285714" style="2" customWidth="1"/>
    <col min="6" max="256" width="10.2857142857143" style="1" customWidth="1"/>
    <col min="257" max="16384" width="9.14285714285714" style="1"/>
  </cols>
  <sheetData>
    <row r="1" ht="36.75" customHeight="1" spans="2:256">
      <c r="B1" s="3" t="s">
        <v>81</v>
      </c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</row>
    <row r="2" ht="21.2" customHeight="1" spans="2:256">
      <c r="B2" s="5" t="s">
        <v>33</v>
      </c>
      <c r="C2" s="5"/>
      <c r="D2" s="5"/>
      <c r="E2" s="5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</row>
    <row r="3" ht="49.7" customHeight="1" spans="1:256">
      <c r="A3" s="6" t="s">
        <v>34</v>
      </c>
      <c r="B3" s="7" t="s">
        <v>50</v>
      </c>
      <c r="C3" s="7" t="s">
        <v>66</v>
      </c>
      <c r="D3" s="7" t="s">
        <v>82</v>
      </c>
      <c r="E3" s="7" t="s">
        <v>83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</row>
    <row r="4" ht="31.9" customHeight="1" spans="1:256">
      <c r="A4" s="8">
        <v>23009</v>
      </c>
      <c r="B4" s="7" t="s">
        <v>68</v>
      </c>
      <c r="C4" s="9">
        <f>C5+C6+C7+C8+C9+C10+C11</f>
        <v>90164.61</v>
      </c>
      <c r="D4" s="9">
        <f>D5+D6+D7+D8+D9+D10+D11</f>
        <v>99366.5</v>
      </c>
      <c r="E4" s="10">
        <f>IFERROR(D4/C4,0)</f>
        <v>1.10205656077257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</row>
    <row r="5" ht="31.9" customHeight="1" spans="1:256">
      <c r="A5" s="8">
        <v>2300911</v>
      </c>
      <c r="B5" s="11" t="s">
        <v>69</v>
      </c>
      <c r="C5" s="12"/>
      <c r="D5" s="12"/>
      <c r="E5" s="13">
        <f t="shared" ref="E5:E11" si="0">IFERROR(D5/C5,0)</f>
        <v>0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</row>
    <row r="6" ht="31.9" customHeight="1" spans="1:256">
      <c r="A6" s="8">
        <v>2300916</v>
      </c>
      <c r="B6" s="11" t="s">
        <v>70</v>
      </c>
      <c r="C6" s="12"/>
      <c r="D6" s="12"/>
      <c r="E6" s="13">
        <f t="shared" si="0"/>
        <v>0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</row>
    <row r="7" ht="31.9" customHeight="1" spans="1:256">
      <c r="A7" s="8">
        <v>2300915</v>
      </c>
      <c r="B7" s="11" t="s">
        <v>71</v>
      </c>
      <c r="C7" s="12">
        <v>90164.61</v>
      </c>
      <c r="D7" s="12">
        <v>99366.5</v>
      </c>
      <c r="E7" s="13">
        <f t="shared" si="0"/>
        <v>1.10205656077257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</row>
    <row r="8" ht="31.9" customHeight="1" spans="1:256">
      <c r="A8" s="8">
        <v>2300913</v>
      </c>
      <c r="B8" s="11" t="s">
        <v>72</v>
      </c>
      <c r="C8" s="14"/>
      <c r="D8" s="14"/>
      <c r="E8" s="15">
        <f t="shared" si="0"/>
        <v>0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</row>
    <row r="9" ht="31.9" customHeight="1" spans="1:256">
      <c r="A9" s="8">
        <v>2300917</v>
      </c>
      <c r="B9" s="11" t="s">
        <v>73</v>
      </c>
      <c r="C9" s="14">
        <f>[1]城乡居民基本医疗收支预算表!$E$18</f>
        <v>0</v>
      </c>
      <c r="D9" s="14">
        <f>[1]预算总表!$G$21</f>
        <v>0</v>
      </c>
      <c r="E9" s="15">
        <f t="shared" si="0"/>
        <v>0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</row>
    <row r="10" ht="31.9" customHeight="1" spans="1:256">
      <c r="A10" s="8">
        <v>2300912</v>
      </c>
      <c r="B10" s="11" t="s">
        <v>74</v>
      </c>
      <c r="C10" s="14"/>
      <c r="D10" s="14"/>
      <c r="E10" s="15">
        <f t="shared" si="0"/>
        <v>0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</row>
    <row r="11" ht="31.9" customHeight="1" spans="1:256">
      <c r="A11" s="8">
        <v>2300914</v>
      </c>
      <c r="B11" s="11" t="s">
        <v>75</v>
      </c>
      <c r="C11" s="14"/>
      <c r="D11" s="14"/>
      <c r="E11" s="15">
        <f t="shared" si="0"/>
        <v>0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</row>
    <row r="12" ht="16.5" customHeight="1" spans="2:256">
      <c r="B12" s="4"/>
      <c r="C12" s="16"/>
      <c r="D12" s="16"/>
      <c r="E12" s="17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</row>
    <row r="13" ht="16.5" customHeight="1" spans="2:256">
      <c r="B13" s="4"/>
      <c r="C13" s="16"/>
      <c r="D13" s="16"/>
      <c r="E13" s="17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</row>
    <row r="14" ht="16.5" customHeight="1" spans="2:256">
      <c r="B14" s="4"/>
      <c r="C14" s="16"/>
      <c r="D14" s="16"/>
      <c r="E14" s="17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</row>
    <row r="15" ht="16.5" customHeight="1" spans="2:256">
      <c r="B15" s="4"/>
      <c r="C15" s="16"/>
      <c r="D15" s="16"/>
      <c r="E15" s="17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</row>
    <row r="16" ht="16.5" customHeight="1" spans="2:256">
      <c r="B16" s="4"/>
      <c r="C16" s="16"/>
      <c r="D16" s="16"/>
      <c r="E16" s="17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</row>
    <row r="17" ht="16.5" customHeight="1" spans="2:256">
      <c r="B17" s="4"/>
      <c r="C17" s="16"/>
      <c r="D17" s="16"/>
      <c r="E17" s="17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</row>
    <row r="18" ht="16.5" customHeight="1" spans="2:256">
      <c r="B18" s="4"/>
      <c r="C18" s="16"/>
      <c r="D18" s="16"/>
      <c r="E18" s="17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</row>
    <row r="19" ht="16.5" customHeight="1" spans="2:256">
      <c r="B19" s="4"/>
      <c r="C19" s="16"/>
      <c r="D19" s="16"/>
      <c r="E19" s="17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</row>
    <row r="20" ht="16.5" customHeight="1" spans="2:256">
      <c r="B20" s="4"/>
      <c r="C20" s="16"/>
      <c r="D20" s="16"/>
      <c r="E20" s="17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</row>
    <row r="21" ht="16.5" customHeight="1" spans="2:256">
      <c r="B21" s="4"/>
      <c r="C21" s="16"/>
      <c r="D21" s="16"/>
      <c r="E21" s="17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</row>
    <row r="22" ht="16.5" customHeight="1" spans="2:256">
      <c r="B22" s="4"/>
      <c r="C22" s="16"/>
      <c r="D22" s="16"/>
      <c r="E22" s="17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</row>
    <row r="23" ht="16.5" customHeight="1" spans="2:256">
      <c r="B23" s="4"/>
      <c r="C23" s="16"/>
      <c r="D23" s="16"/>
      <c r="E23" s="17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</row>
    <row r="24" ht="16.5" customHeight="1" spans="2:256">
      <c r="B24" s="4"/>
      <c r="C24" s="16"/>
      <c r="D24" s="16"/>
      <c r="E24" s="17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</row>
    <row r="25" ht="16.5" customHeight="1" spans="2:256">
      <c r="B25" s="4"/>
      <c r="C25" s="16"/>
      <c r="D25" s="16"/>
      <c r="E25" s="17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</row>
    <row r="26" ht="16.5" customHeight="1" spans="2:256">
      <c r="B26" s="4"/>
      <c r="C26" s="16"/>
      <c r="D26" s="16"/>
      <c r="E26" s="17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</row>
    <row r="27" ht="16.5" customHeight="1" spans="2:256">
      <c r="B27" s="4"/>
      <c r="C27" s="16"/>
      <c r="D27" s="16"/>
      <c r="E27" s="17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</row>
    <row r="28" ht="16.5" customHeight="1" spans="2:256">
      <c r="B28" s="4"/>
      <c r="C28" s="16"/>
      <c r="D28" s="16"/>
      <c r="E28" s="17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</row>
    <row r="29" ht="16.5" customHeight="1" spans="2:256">
      <c r="B29" s="4"/>
      <c r="C29" s="16"/>
      <c r="D29" s="16"/>
      <c r="E29" s="17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</row>
    <row r="30" ht="16.5" customHeight="1" spans="2:256">
      <c r="B30" s="4"/>
      <c r="C30" s="16"/>
      <c r="D30" s="16"/>
      <c r="E30" s="17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</row>
  </sheetData>
  <mergeCells count="2">
    <mergeCell ref="B1:E1"/>
    <mergeCell ref="B2:E2"/>
  </mergeCells>
  <printOptions horizontalCentered="1"/>
  <pageMargins left="0.488888888888889" right="0.235416666666667" top="0.888888888888889" bottom="0.588888888888889" header="0.45" footer="0.235416666666667"/>
  <pageSetup paperSize="9" scale="97" firstPageNumber="16" orientation="portrait" useFirstPageNumber="1" errors="blank"/>
  <headerFooter alignWithMargins="0">
    <oddFooter>&amp;C&amp;12-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表1-平衡表</vt:lpstr>
      <vt:lpstr>表2-2024年收入执行</vt:lpstr>
      <vt:lpstr>表3-2024年支出执行</vt:lpstr>
      <vt:lpstr>表4-2024年结余执行</vt:lpstr>
      <vt:lpstr>表5-2025年收入预算</vt:lpstr>
      <vt:lpstr>表6-2025年支出预算</vt:lpstr>
      <vt:lpstr>表7-2025年结余预算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2018-12-12T12:52:00Z</dcterms:created>
  <cp:lastPrinted>2021-12-31T09:47:00Z</cp:lastPrinted>
  <dcterms:modified xsi:type="dcterms:W3CDTF">2025-06-11T03:24:30Z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E815E1053DBB452CB5A839D886A0C42F</vt:lpwstr>
  </property>
</Properties>
</file>